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ajcsanyi\Desktop\"/>
    </mc:Choice>
  </mc:AlternateContent>
  <bookViews>
    <workbookView xWindow="240" yWindow="15" windowWidth="18735" windowHeight="8115" tabRatio="547" activeTab="1"/>
  </bookViews>
  <sheets>
    <sheet name="TN-Liste_JBM" sheetId="15" r:id="rId1"/>
    <sheet name="Antrag_JBM" sheetId="10" r:id="rId2"/>
    <sheet name="Themenschlüssel" sheetId="5" r:id="rId3"/>
  </sheets>
  <definedNames>
    <definedName name="Kennzeichen">Themenschlüssel!$A$27:$A$31</definedName>
    <definedName name="Themenschwerpunkte">Themenschlüssel!$A$7:$A$23</definedName>
  </definedNames>
  <calcPr calcId="162913"/>
</workbook>
</file>

<file path=xl/calcChain.xml><?xml version="1.0" encoding="utf-8"?>
<calcChain xmlns="http://schemas.openxmlformats.org/spreadsheetml/2006/main">
  <c r="L42" i="10" l="1"/>
  <c r="L44" i="10" s="1"/>
  <c r="M18" i="10" l="1"/>
  <c r="M17" i="10"/>
  <c r="M16" i="10"/>
  <c r="M15" i="10"/>
  <c r="K18" i="10"/>
  <c r="K17" i="10"/>
  <c r="K16" i="10"/>
  <c r="K15" i="10"/>
  <c r="M23" i="10" l="1"/>
  <c r="K23" i="10"/>
  <c r="AB28" i="10" l="1"/>
  <c r="AB27" i="10"/>
  <c r="V27" i="10"/>
  <c r="I12" i="10" l="1"/>
  <c r="I11" i="10"/>
  <c r="AA5" i="10"/>
  <c r="J5" i="10"/>
  <c r="H4" i="10"/>
  <c r="AB23" i="10"/>
  <c r="AB24" i="10" s="1"/>
  <c r="Z23" i="10"/>
  <c r="Z24" i="10" s="1"/>
  <c r="AB15" i="10"/>
  <c r="AB16" i="10" s="1"/>
  <c r="AB17" i="10" s="1"/>
  <c r="AB18" i="10" s="1"/>
  <c r="AB19" i="10" s="1"/>
  <c r="Z15" i="10"/>
  <c r="Z16" i="10" s="1"/>
  <c r="Z17" i="10" s="1"/>
  <c r="Z18" i="10" s="1"/>
  <c r="Z19" i="10" s="1"/>
  <c r="M24" i="10" l="1"/>
  <c r="M19" i="10"/>
  <c r="K19" i="10"/>
  <c r="M20" i="10" l="1"/>
  <c r="S43" i="10" s="1"/>
  <c r="Z20" i="10"/>
  <c r="AB20" i="10"/>
  <c r="T11" i="10" l="1"/>
  <c r="L33" i="10" l="1"/>
  <c r="AA40" i="10" s="1"/>
  <c r="AA41" i="10"/>
  <c r="AA39" i="10"/>
  <c r="T12" i="10"/>
  <c r="AC9" i="10"/>
  <c r="AC8" i="10"/>
  <c r="AC7" i="10"/>
  <c r="AA43" i="10" l="1"/>
  <c r="T43" i="10" l="1"/>
  <c r="T44" i="10" s="1"/>
  <c r="Z51" i="10"/>
</calcChain>
</file>

<file path=xl/comments1.xml><?xml version="1.0" encoding="utf-8"?>
<comments xmlns="http://schemas.openxmlformats.org/spreadsheetml/2006/main">
  <authors>
    <author>Christian Heilmeier</author>
  </authors>
  <commentList>
    <comment ref="H4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AA4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AA5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Mind. 1 Eingabe notwendig.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T11" authorId="0" shapeId="0">
      <text>
        <r>
          <rPr>
            <sz val="9"/>
            <color indexed="81"/>
            <rFont val="Tahoma"/>
            <family val="2"/>
          </rPr>
          <t>Bei Beginn und Ende am gleichen Tag wird ein Tag berechnet. Ab einer Nacht wird als Minimum 1 Tag angegeben.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T12" authorId="0" shapeId="0">
      <text>
        <r>
          <rPr>
            <sz val="9"/>
            <color indexed="81"/>
            <rFont val="Tahoma"/>
            <family val="2"/>
          </rPr>
          <t>Minimale Soll-Zeitstunden basierend auf der minimalen Dauer in Tagen.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M24" authorId="0" shapeId="0">
      <text>
        <r>
          <rPr>
            <sz val="9"/>
            <color indexed="81"/>
            <rFont val="Tahoma"/>
            <family val="2"/>
          </rPr>
          <t>Auf einen Betreuer dürfen höchstens 20 Teilnehmende fallen. Wird das überschritten, so wird das Prüffeld auf rot gesetzt.</t>
        </r>
      </text>
    </comment>
    <comment ref="L32" authorId="0" shapeId="0">
      <text>
        <r>
          <rPr>
            <sz val="9"/>
            <color indexed="81"/>
            <rFont val="Tahoma"/>
            <family val="2"/>
          </rPr>
          <t>Freiwillige (d.h. unentgeltliche) Arbeitsleistungen sind durch Stundenzettel nachzuweisen. Unentgeltliche Sachleistungen sind bis zur Höhe von 80 % der angemessenen Unternehmerpreise zuwendungsfähig.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>je nach vertraglicher Vereinbarung</t>
        </r>
      </text>
    </comment>
    <comment ref="L44" authorId="0" shapeId="0">
      <text>
        <r>
          <rPr>
            <sz val="9"/>
            <color indexed="81"/>
            <rFont val="Tahoma"/>
            <family val="2"/>
          </rPr>
          <t>Muss größer 0 sein, ansonsten ist die Maßnahme nicht förderfähig.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Bagatellgrenze</t>
        </r>
        <r>
          <rPr>
            <sz val="9"/>
            <color indexed="81"/>
            <rFont val="Tahoma"/>
            <family val="2"/>
          </rPr>
          <t xml:space="preserve"> 
Gefördert werden nur Maßnahmen, bei denen sich mindestens eine Zuwendung in Höhe von 200 € ergibt.
</t>
        </r>
        <r>
          <rPr>
            <b/>
            <sz val="9"/>
            <color indexed="81"/>
            <rFont val="Tahoma"/>
            <family val="2"/>
          </rPr>
          <t>Höhe der Zuwendung</t>
        </r>
        <r>
          <rPr>
            <sz val="9"/>
            <color indexed="81"/>
            <rFont val="Tahoma"/>
            <family val="2"/>
          </rPr>
          <t xml:space="preserve">
Die Zuwendung beträgt bis zu 70 % der zuwendungsfähigen und angemessenen Ausgaben. Die Zuwendung darf den Fehlbetrag nicht überschreiten.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Kriterien für Vollständigkeits- und Vorprüfung auf Richtigkeit, wobei k) optional ist.</t>
        </r>
      </text>
    </comment>
  </commentList>
</comments>
</file>

<file path=xl/sharedStrings.xml><?xml version="1.0" encoding="utf-8"?>
<sst xmlns="http://schemas.openxmlformats.org/spreadsheetml/2006/main" count="319" uniqueCount="290">
  <si>
    <t>Raummieten</t>
  </si>
  <si>
    <t>Honorare</t>
  </si>
  <si>
    <t>Ausgaben</t>
  </si>
  <si>
    <t>18 bis unter 27 Jahre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</si>
  <si>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</si>
  <si>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</si>
  <si>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</si>
  <si>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</si>
  <si>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</si>
  <si>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</si>
  <si>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</si>
  <si>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</si>
  <si>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</si>
  <si>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</si>
  <si>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</si>
  <si>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</si>
  <si>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</si>
  <si>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</si>
  <si>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</si>
  <si>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</si>
  <si>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</si>
  <si>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Bayerischer Jugendring</t>
  </si>
  <si>
    <t>Erläuterungen zum Tabellenblatt "Anträge", Spalte "H", Themenschwerpunkt</t>
  </si>
  <si>
    <t>Sonstige</t>
  </si>
  <si>
    <t>Kein festgelegter Schwerpunkt</t>
  </si>
  <si>
    <t>Themenschwerpunkt</t>
  </si>
  <si>
    <t xml:space="preserve">Schlüssel </t>
  </si>
  <si>
    <t>Bemerkung</t>
  </si>
  <si>
    <t>Honorarkräfte</t>
  </si>
  <si>
    <t>45 Jahre und älter</t>
  </si>
  <si>
    <t>27 bis unter 45 Jahre</t>
  </si>
  <si>
    <t>unter 16 Jahre</t>
  </si>
  <si>
    <t>Vorbereitungs- und Organisationskosten</t>
  </si>
  <si>
    <t>Versicherungen</t>
  </si>
  <si>
    <t>PLZ d. Antragsstellers</t>
  </si>
  <si>
    <t>Antragssteller_in</t>
  </si>
  <si>
    <t>TN-Auflistungen</t>
  </si>
  <si>
    <t>Einnahmen</t>
  </si>
  <si>
    <t>Betrag</t>
  </si>
  <si>
    <t>Unentgeltliche Sachleistung (Euro)</t>
  </si>
  <si>
    <t>Fahrtkosten</t>
  </si>
  <si>
    <t>Verpflegung/Übernachtung</t>
  </si>
  <si>
    <t>Kinderbetreuung/Assistenz</t>
  </si>
  <si>
    <t>Arbeits- und Hilfsmittel</t>
  </si>
  <si>
    <t>Summe</t>
  </si>
  <si>
    <t>Freiwillige Arbeitsleistung</t>
  </si>
  <si>
    <t>unentgeltliche Sachleistungen</t>
  </si>
  <si>
    <t>Fehlbetrag</t>
  </si>
  <si>
    <t>ANTRAG</t>
  </si>
  <si>
    <t>a)</t>
  </si>
  <si>
    <t>b)</t>
  </si>
  <si>
    <t>c)</t>
  </si>
  <si>
    <t>d)</t>
  </si>
  <si>
    <t>Themenschwerpunkte</t>
  </si>
  <si>
    <t>e)</t>
  </si>
  <si>
    <t>(bis zu drei Nennungen)</t>
  </si>
  <si>
    <t>Bitte bestätigen:</t>
  </si>
  <si>
    <t>Zeitstunden erreicht?</t>
  </si>
  <si>
    <t>Teilnehmende 18 bis unter 27 Jahre</t>
  </si>
  <si>
    <t>Teilnehmer gesamt</t>
  </si>
  <si>
    <t>16 bis unter 18 Jahre</t>
  </si>
  <si>
    <t>bis 45 Jahre</t>
  </si>
  <si>
    <t>Mitarbeit von sonstigen pädagogisch tätigen Personen</t>
  </si>
  <si>
    <t>Ort der Maßnahme (PLZ)</t>
  </si>
  <si>
    <t>Freiwillige Arbeitsleistungen (Std.)</t>
  </si>
  <si>
    <t>Sonstige Zuschüsse</t>
  </si>
  <si>
    <t>Herkunft</t>
  </si>
  <si>
    <t>Bezeichnung d. Maßnahme</t>
  </si>
  <si>
    <t>Natur- und umweltbezogene Schwerpunkte</t>
  </si>
  <si>
    <t>z.B. Tierschutz, Umweltschutz, Mülltrennung, Aufforstung</t>
  </si>
  <si>
    <t>Handwerklich-technische Schwerpunkte</t>
  </si>
  <si>
    <t>z.B. Elektronik-, Metall- und Holzarbeiten</t>
  </si>
  <si>
    <t>Rettungs- und Hilfstechniken</t>
  </si>
  <si>
    <t>z.B. Umgangmit Rettungsgerät, technische und medizinische Hilfeleistungen, Erste-Hilfe-Kurse,feuerwehrtechnische Übungen</t>
  </si>
  <si>
    <t xml:space="preserve">z.B. Themen wie Inklusion, Integration,Migration, Berufsorientierung, Rechtsextremismus,( Trans- ) Gender, Sexualität, Aufklärung, Religion im Rahmen von Diskussionsrunden, Exkursionen o. Ä. </t>
  </si>
  <si>
    <t>z.B. Umgang und Nutzung von Medien, wie PC, Konsolen, digitale Medien, Handy, Video &amp; Foto oder pädagogische Arbeit und Aufklärungsangebote zu digitalen Medien, Blogs, Webseiten, Computer- und Netzwerkspiele, Hardware</t>
  </si>
  <si>
    <t xml:space="preserve">Hauswirtschaftliche Schwerpunkte </t>
  </si>
  <si>
    <t>z.B. Kochen, Backen, Ernährungsfragen</t>
  </si>
  <si>
    <t>Jugendkulturelle und künstlerisch kreative Schwerpunkte</t>
  </si>
  <si>
    <t>z.B. Basteln, Kunst bzw. künstlerisches Gestalten, Musik, Tanz, Theater, Konzerte, Discos</t>
  </si>
  <si>
    <t>Spielbezogene Schwerpunkte</t>
  </si>
  <si>
    <t>z.B. Gesellschaftsspiele, Gruppenspiele, Outdoorgames;nicht gemeint sind Computer- und Onlinespiele, diese sind unter 05 anzugeben</t>
  </si>
  <si>
    <t>Sportbezogene Schwerpunkte</t>
  </si>
  <si>
    <t>z.B. Klettern, Tanzsport, Turniere, Fußballcamps, Selbstverteidigungskurse</t>
  </si>
  <si>
    <t>Schwerpunkte im Bereich der Traditions- und Brauchtumspflege</t>
  </si>
  <si>
    <t xml:space="preserve"> z. B. Karneval/Fastnacht/Fasching, Trachten</t>
  </si>
  <si>
    <t>Schwerpunkte im Bereich der Didaktik und Methodik</t>
  </si>
  <si>
    <t>trifft bei AEJ immer zu  (z.B. Juleica-Kurse)</t>
  </si>
  <si>
    <t>Geschlechtsdifferenzierte Schwerpunkte</t>
  </si>
  <si>
    <t>z.B. Angebote zur sexuellen Orientierung und geschlechtlichen Identität einschl. der Themen Aufklärung und Sexualität</t>
  </si>
  <si>
    <t>Schulbegleitende Angebotsschwerpunkte</t>
  </si>
  <si>
    <t>kommt in der Jugendarbeit nicht vor ( z.B. Hausaufgabenbetreuung, Lerngruppen )</t>
  </si>
  <si>
    <t>Beratungen</t>
  </si>
  <si>
    <t>kommt hier nicht vor (bewusst initiierte Beratungsgespräche, nicht gemeint sind spontane „Ratgebergespräche“ im normalen Alltag des Angebots)</t>
  </si>
  <si>
    <t>Auseinandersetzung mit dem Thema Gewalt und Gewaltprävention</t>
  </si>
  <si>
    <t>(einschließlich sexueller Gewalt)</t>
  </si>
  <si>
    <t>Medien (-pädagogische) Schwerpunkte</t>
  </si>
  <si>
    <t>männl.</t>
  </si>
  <si>
    <t>weibl.</t>
  </si>
  <si>
    <t>Ehrenamtlich/pädagog. tätige Personen</t>
  </si>
  <si>
    <t>Praktikanten</t>
  </si>
  <si>
    <t>Haupt-/Nebenberuflich tätige Personen</t>
  </si>
  <si>
    <t>€</t>
  </si>
  <si>
    <t>Eigenanteil (10% der Barausgaben)</t>
  </si>
  <si>
    <t>Sonst. Personen</t>
  </si>
  <si>
    <t>Teilnehmergebühren gesamt</t>
  </si>
  <si>
    <t>Kennziffer</t>
  </si>
  <si>
    <t>€ oder Std.</t>
  </si>
  <si>
    <t>Die Überweisung des Zuschusses soll auf folgende Bankverbindung erfolgen:</t>
  </si>
  <si>
    <t>Kontoinhaber:</t>
  </si>
  <si>
    <t>IBAN:</t>
  </si>
  <si>
    <t>Geldinstitut:</t>
  </si>
  <si>
    <t>BIC:</t>
  </si>
  <si>
    <t>(Gesellschafts-)polit., histor., arbeitsweltbez., interkult., weltansch., relig. Schwerpunkte</t>
  </si>
  <si>
    <t>Anhänge</t>
  </si>
  <si>
    <t>Programm, bestehen aus:</t>
  </si>
  <si>
    <t>Zielsetzung (ggf. Teilziele) der Maßnahme</t>
  </si>
  <si>
    <t>Tatsächlicher Zeitablauf</t>
  </si>
  <si>
    <t>den jeweiligen Inhalten</t>
  </si>
  <si>
    <t>den angewandten Methoden</t>
  </si>
  <si>
    <t>Teilnehmerliste</t>
  </si>
  <si>
    <t>(inkl. Referenten/verantw. Mitarbeiter usw.)</t>
  </si>
  <si>
    <t>Liste der betreuten Kinder und der im Rahmen</t>
  </si>
  <si>
    <t xml:space="preserve"> der Kinderbetreuung und die Assistenz bei</t>
  </si>
  <si>
    <t>Teilnehmenden mit Behinderung Anwesenden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</si>
  <si>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</si>
  <si>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</si>
  <si>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</si>
  <si>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</si>
  <si>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</si>
  <si>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</si>
  <si>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</si>
  <si>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</si>
  <si>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</si>
  <si>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</si>
  <si>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Beginn (dd.mm.yy)</t>
  </si>
  <si>
    <t>Ende (dd.mm.yy)</t>
  </si>
  <si>
    <t>Referierende/
Pädagog. tätige Personen</t>
  </si>
  <si>
    <t>Status</t>
  </si>
  <si>
    <t>Datum:</t>
  </si>
  <si>
    <t>rechtsverbindliche Unterschrift:</t>
  </si>
  <si>
    <t>Vom Landsverband/Bezirksjugendring auszufüllen:</t>
  </si>
  <si>
    <t>Gesamtzahl der förderfähigen Personen</t>
  </si>
  <si>
    <t>Zahl der förderfähigen Stunden/Tage</t>
  </si>
  <si>
    <t>Zuschuss nach Prozentförderung</t>
  </si>
  <si>
    <t>Der Förderbedingungen entsprechend wird ein Zuschuss in Höhe von</t>
  </si>
  <si>
    <t>zugeteilt.</t>
  </si>
  <si>
    <t>Datum</t>
  </si>
  <si>
    <t>Unterschrift</t>
  </si>
  <si>
    <t>Hinweis für den Antragsteller:</t>
  </si>
  <si>
    <t>/</t>
  </si>
  <si>
    <t>Förderung von Jugendbildungsmaßnahmen in der Jugendarbeit aus Mitteln des Kinder- und Jugendprogramms der Bayerischen Staatsregierung</t>
  </si>
  <si>
    <t>Betrag verr. mit Stundensatz:</t>
  </si>
  <si>
    <t>offene Einladung</t>
  </si>
  <si>
    <t>p)</t>
  </si>
  <si>
    <t>Teilnehmendenliste</t>
  </si>
  <si>
    <t>Antragsteller:</t>
  </si>
  <si>
    <t>Bezeichnung der Maßnahme:</t>
  </si>
  <si>
    <t>Ort der Maßnahme (PLZ):</t>
  </si>
  <si>
    <t>Beginn am:</t>
  </si>
  <si>
    <t>Ende am:</t>
  </si>
  <si>
    <t>Nr.</t>
  </si>
  <si>
    <t>Zuname, Vorname</t>
  </si>
  <si>
    <t>Alter</t>
  </si>
  <si>
    <t>PLZ, Wohnort</t>
  </si>
  <si>
    <t>Kennz. (s.u.)</t>
  </si>
  <si>
    <t>eigenhändige Unterschrift</t>
  </si>
  <si>
    <t>A. Referenten/verantwortliche Personen</t>
  </si>
  <si>
    <t>B. Teilnehmer_innen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</si>
  <si>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</si>
  <si>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</si>
  <si>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</si>
  <si>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</si>
  <si>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</si>
  <si>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</si>
  <si>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</si>
  <si>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</si>
  <si>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</si>
  <si>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</si>
  <si>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</si>
  <si>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</si>
  <si>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</si>
  <si>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</si>
  <si>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</si>
  <si>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</si>
  <si>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</si>
  <si>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</si>
  <si>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</si>
  <si>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</si>
  <si>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</si>
  <si>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</si>
  <si>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</si>
  <si>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</si>
  <si>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</si>
  <si>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</si>
  <si>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</si>
  <si>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</si>
  <si>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</si>
  <si>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</si>
  <si>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</si>
  <si>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</si>
  <si>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</si>
  <si>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</si>
  <si>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</si>
  <si>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</si>
  <si>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</si>
  <si>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</si>
  <si>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</si>
  <si>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</si>
  <si>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</si>
  <si>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</si>
  <si>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</si>
  <si>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</si>
  <si>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</si>
  <si>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</si>
  <si>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</si>
  <si>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</si>
  <si>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</si>
  <si>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</si>
  <si>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</si>
  <si>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</si>
  <si>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</si>
  <si>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</si>
  <si>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</si>
  <si>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</si>
  <si>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18 - &lt;27</t>
  </si>
  <si>
    <t>m</t>
  </si>
  <si>
    <t>w</t>
  </si>
  <si>
    <t>Dauer (Tage) mind.</t>
  </si>
  <si>
    <t>Soll-Zeitstunden (mind.)</t>
  </si>
  <si>
    <t>BT</t>
  </si>
  <si>
    <t>EA</t>
  </si>
  <si>
    <t>HA</t>
  </si>
  <si>
    <t>HO</t>
  </si>
  <si>
    <t>PR</t>
  </si>
  <si>
    <t>SO</t>
  </si>
  <si>
    <t>Kennzeichen:</t>
  </si>
  <si>
    <t>max. Zuschuss</t>
  </si>
  <si>
    <r>
      <rPr>
        <b/>
        <sz val="11"/>
        <color theme="1"/>
        <rFont val="Calibri"/>
        <family val="2"/>
        <scheme val="minor"/>
      </rPr>
      <t>EA</t>
    </r>
    <r>
      <rPr>
        <sz val="11"/>
        <color theme="1"/>
        <rFont val="Calibri"/>
        <family val="2"/>
        <scheme val="minor"/>
      </rPr>
      <t xml:space="preserve"> (ehrenamtlich. MA), </t>
    </r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 xml:space="preserve"> (haupt-/nebenberuflicher MA), 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 xml:space="preserve"> (Honorarkraft), </t>
    </r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 xml:space="preserve"> (Praktikant), 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 xml:space="preserve"> (sonstige)</t>
    </r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</si>
  <si>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</si>
  <si>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</si>
  <si>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</si>
  <si>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</si>
  <si>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</si>
  <si>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</si>
  <si>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</si>
  <si>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</si>
  <si>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</si>
  <si>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</si>
  <si>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</si>
  <si>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</si>
  <si>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</si>
  <si>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</si>
  <si>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</si>
  <si>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</si>
  <si>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</si>
  <si>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</si>
  <si>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</si>
  <si>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</si>
  <si>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</si>
  <si>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</si>
  <si>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</si>
  <si>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</si>
  <si>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</si>
  <si>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</si>
  <si>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</si>
  <si>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</si>
  <si>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</si>
  <si>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</si>
  <si>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</si>
  <si>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</si>
  <si>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</si>
  <si>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</si>
  <si>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</si>
  <si>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</si>
  <si>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</si>
  <si>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</si>
  <si>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</si>
  <si>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</si>
  <si>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</si>
  <si>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</si>
  <si>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</si>
  <si>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</si>
  <si>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Fördersatz:</t>
  </si>
  <si>
    <t>Teilnehmende bis unter 10 Jahre</t>
  </si>
  <si>
    <t>Teilnhemende 10 bis unter 14 Jahre</t>
  </si>
  <si>
    <t>Teilnehmende 14 bis unter 18 Jahre</t>
  </si>
  <si>
    <t>&lt;10</t>
  </si>
  <si>
    <t>10 - &lt;14</t>
  </si>
  <si>
    <t>14 - &lt;18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</si>
</sst>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407]_-;\-* #,##0.00\ [$€-407]_-;_-* &quot;-&quot;??\ [$€-407]_-;_-@_-"/>
    <numFmt numFmtId="165" formatCode="0.0\ &quot;Std.&quot;"/>
    <numFmt numFmtId="166" formatCode="0.0"/>
    <numFmt numFmtId="167" formatCode="dd/mm/yy;@"/>
    <numFmt numFmtId="168" formatCode="0.00\ &quot;€/Std.&quot;"/>
  </numFmts>
  <fonts count="32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Batang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11"/>
      <color rgb="FFFFFF99"/>
      <name val="Calibri"/>
      <family val="2"/>
      <scheme val="minor"/>
    </font>
    <font>
      <sz val="10"/>
      <color rgb="FFFFFF9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protection locked="0"/>
    </xf>
    <xf numFmtId="9" fontId="29" fillId="0" borderId="0" applyFont="0" applyFill="0" applyBorder="0" applyAlignment="0" applyProtection="0"/>
  </cellStyleXfs>
  <cellXfs count="173">
    <xf numFmtId="0" fontId="0" fillId="0" borderId="0" xfId="0">
      <protection locked="0"/>
    </xf>
    <xf numFmtId="0" fontId="2" fillId="0" borderId="0" xfId="0" applyFont="1">
      <protection locked="0"/>
    </xf>
    <xf numFmtId="0" fontId="1" fillId="0" borderId="0" xfId="0" applyFont="1">
      <protection locked="0"/>
    </xf>
    <xf numFmtId="0" fontId="3" fillId="0" borderId="0" xfId="0" applyFont="1">
      <protection locked="0"/>
    </xf>
    <xf numFmtId="0" fontId="5" fillId="0" borderId="0" xfId="0" applyFont="1">
      <protection locked="0"/>
    </xf>
    <xf numFmtId="0" fontId="4" fillId="0" borderId="1" xfId="0" applyFont="1" applyBorder="1" applyAlignment="1">
      <alignment vertical="center" wrapText="1"/>
      <protection locked="0"/>
    </xf>
    <xf numFmtId="0" fontId="6" fillId="0" borderId="1" xfId="0" applyFont="1" applyBorder="1" applyAlignment="1">
      <alignment vertical="center" wrapText="1"/>
      <protection locked="0"/>
    </xf>
    <xf numFmtId="0" fontId="7" fillId="0" borderId="1" xfId="0" applyFont="1" applyBorder="1" applyAlignment="1">
      <alignment vertical="center" wrapText="1"/>
      <protection locked="0"/>
    </xf>
    <xf numFmtId="49" fontId="5" fillId="0" borderId="1" xfId="0" applyNumberFormat="1" applyFont="1" applyBorder="1" applyAlignment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  <protection locked="0"/>
    </xf>
    <xf numFmtId="0" fontId="7" fillId="2" borderId="1" xfId="0" applyFont="1" applyFill="1" applyBorder="1" applyAlignment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  <protection locked="0"/>
    </xf>
    <xf numFmtId="0" fontId="12" fillId="4" borderId="0" xfId="0" applyFont="1" applyFill="1" applyBorder="1" applyAlignment="1">
      <protection locked="0"/>
    </xf>
    <xf numFmtId="0" fontId="12" fillId="4" borderId="0" xfId="0" applyFont="1" applyFill="1" applyBorder="1">
      <protection locked="0"/>
    </xf>
    <xf numFmtId="0" fontId="0" fillId="4" borderId="0" xfId="0" applyFill="1" applyBorder="1">
      <protection locked="0"/>
    </xf>
    <xf numFmtId="0" fontId="12" fillId="4" borderId="0" xfId="0" applyFont="1" applyFill="1" applyBorder="1" applyAlignment="1">
      <alignment horizontal="right"/>
      <protection locked="0"/>
    </xf>
    <xf numFmtId="0" fontId="0" fillId="4" borderId="5" xfId="0" applyFont="1" applyFill="1" applyBorder="1" applyAlignment="1">
      <alignment horizontal="left"/>
      <protection locked="0"/>
    </xf>
    <xf numFmtId="0" fontId="12" fillId="4" borderId="3" xfId="0" applyFont="1" applyFill="1" applyBorder="1" applyAlignment="1">
      <protection locked="0"/>
    </xf>
    <xf numFmtId="0" fontId="19" fillId="3" borderId="2" xfId="0" applyFont="1" applyFill="1" applyBorder="1" applyAlignment="1">
      <alignment horizontal="center"/>
      <protection locked="0"/>
    </xf>
    <xf numFmtId="0" fontId="0" fillId="5" borderId="2" xfId="0" applyFill="1" applyBorder="1">
      <protection locked="0"/>
    </xf>
    <xf numFmtId="0" fontId="21" fillId="5" borderId="2" xfId="0" applyFont="1" applyFill="1" applyBorder="1">
      <protection locked="0"/>
    </xf>
    <xf numFmtId="0" fontId="0" fillId="5" borderId="5" xfId="0" applyFont="1" applyFill="1" applyBorder="1" applyAlignment="1">
      <alignment horizontal="left"/>
      <protection locked="0"/>
    </xf>
    <xf numFmtId="0" fontId="21" fillId="5" borderId="5" xfId="0" applyFont="1" applyFill="1" applyBorder="1" applyAlignment="1">
      <alignment horizontal="left"/>
      <protection locked="0"/>
    </xf>
    <xf numFmtId="0" fontId="12" fillId="5" borderId="0" xfId="0" applyFont="1" applyFill="1" applyBorder="1">
      <protection locked="0"/>
    </xf>
    <xf numFmtId="0" fontId="22" fillId="5" borderId="0" xfId="0" applyFont="1" applyFill="1" applyBorder="1">
      <protection locked="0"/>
    </xf>
    <xf numFmtId="0" fontId="12" fillId="5" borderId="12" xfId="0" applyFont="1" applyFill="1" applyBorder="1">
      <protection locked="0"/>
    </xf>
    <xf numFmtId="0" fontId="12" fillId="5" borderId="8" xfId="0" applyFont="1" applyFill="1" applyBorder="1">
      <protection locked="0"/>
    </xf>
    <xf numFmtId="0" fontId="12" fillId="5" borderId="5" xfId="0" applyFont="1" applyFill="1" applyBorder="1">
      <protection locked="0"/>
    </xf>
    <xf numFmtId="0" fontId="0" fillId="5" borderId="0" xfId="0" applyFill="1" applyBorder="1">
      <protection locked="0"/>
    </xf>
    <xf numFmtId="0" fontId="24" fillId="5" borderId="0" xfId="0" applyFont="1" applyFill="1" applyBorder="1">
      <protection locked="0"/>
    </xf>
    <xf numFmtId="0" fontId="23" fillId="5" borderId="2" xfId="0" applyFont="1" applyFill="1" applyBorder="1">
      <protection locked="0"/>
    </xf>
    <xf numFmtId="0" fontId="23" fillId="5" borderId="7" xfId="0" applyFont="1" applyFill="1" applyBorder="1" applyAlignment="1">
      <alignment horizontal="left"/>
      <protection locked="0"/>
    </xf>
    <xf numFmtId="0" fontId="24" fillId="5" borderId="13" xfId="0" applyFont="1" applyFill="1" applyBorder="1">
      <protection locked="0"/>
    </xf>
    <xf numFmtId="0" fontId="23" fillId="5" borderId="9" xfId="0" applyFont="1" applyFill="1" applyBorder="1">
      <protection locked="0"/>
    </xf>
    <xf numFmtId="0" fontId="15" fillId="4" borderId="2" xfId="0" applyFont="1" applyFill="1" applyBorder="1" applyAlignment="1">
      <alignment horizontal="right"/>
      <protection locked="0"/>
    </xf>
    <xf numFmtId="0" fontId="15" fillId="5" borderId="2" xfId="0" applyFont="1" applyFill="1" applyBorder="1">
      <protection locked="0"/>
    </xf>
    <xf numFmtId="0" fontId="25" fillId="5" borderId="2" xfId="0" applyFont="1" applyFill="1" applyBorder="1">
      <protection locked="0"/>
    </xf>
    <xf numFmtId="0" fontId="12" fillId="4" borderId="0" xfId="0" applyFont="1" applyFill="1" applyBorder="1" applyAlignment="1">
      <alignment horizontal="left"/>
      <protection locked="0"/>
    </xf>
    <xf numFmtId="0" fontId="12" fillId="4" borderId="0" xfId="0" applyFont="1" applyFill="1" applyBorder="1" applyAlignment="1">
      <alignment horizontal="center"/>
      <protection locked="0"/>
    </xf>
    <xf numFmtId="0" fontId="0" fillId="4" borderId="5" xfId="0" applyFill="1" applyBorder="1">
      <protection locked="0"/>
    </xf>
    <xf numFmtId="0" fontId="0" fillId="4" borderId="2" xfId="0" applyFill="1" applyBorder="1">
      <protection locked="0"/>
    </xf>
    <xf numFmtId="0" fontId="0" fillId="4" borderId="9" xfId="0" applyFill="1" applyBorder="1">
      <protection locked="0"/>
    </xf>
    <xf numFmtId="0" fontId="0" fillId="4" borderId="8" xfId="0" applyFill="1" applyBorder="1">
      <protection locked="0"/>
    </xf>
    <xf numFmtId="0" fontId="0" fillId="4" borderId="4" xfId="0" applyFill="1" applyBorder="1">
      <protection locked="0"/>
    </xf>
    <xf numFmtId="0" fontId="0" fillId="4" borderId="7" xfId="0" applyFill="1" applyBorder="1">
      <protection locked="0"/>
    </xf>
    <xf numFmtId="0" fontId="0" fillId="4" borderId="0" xfId="0" applyFill="1" applyBorder="1" applyAlignment="1">
      <alignment horizontal="right"/>
      <protection locked="0"/>
    </xf>
    <xf numFmtId="0" fontId="0" fillId="4" borderId="0" xfId="0" applyFill="1" applyBorder="1" applyAlignment="1">
      <protection locked="0"/>
    </xf>
    <xf numFmtId="167" fontId="0" fillId="4" borderId="0" xfId="0" applyNumberFormat="1" applyFill="1" applyBorder="1" applyAlignment="1">
      <protection locked="0"/>
    </xf>
    <xf numFmtId="0" fontId="0" fillId="4" borderId="0" xfId="0" applyFill="1" applyBorder="1" applyAlignment="1">
      <alignment horizontal="left"/>
      <protection locked="0"/>
    </xf>
    <xf numFmtId="0" fontId="0" fillId="5" borderId="0" xfId="0" applyFill="1" applyBorder="1" applyAlignment="1">
      <protection locked="0"/>
    </xf>
    <xf numFmtId="0" fontId="23" fillId="5" borderId="0" xfId="0" applyFont="1" applyFill="1" applyBorder="1">
      <protection locked="0"/>
    </xf>
    <xf numFmtId="0" fontId="0" fillId="4" borderId="0" xfId="0" applyFill="1" applyBorder="1" applyAlignment="1">
      <alignment horizontal="center"/>
      <protection locked="0"/>
    </xf>
    <xf numFmtId="0" fontId="0" fillId="4" borderId="0" xfId="0" applyFont="1" applyFill="1" applyBorder="1" applyAlignment="1">
      <alignment horizontal="left"/>
      <protection locked="0"/>
    </xf>
    <xf numFmtId="0" fontId="13" fillId="4" borderId="0" xfId="0" applyFont="1" applyFill="1" applyBorder="1" applyAlignment="1">
      <alignment vertical="top"/>
      <protection locked="0"/>
    </xf>
    <xf numFmtId="0" fontId="0" fillId="4" borderId="12" xfId="0" applyFill="1" applyBorder="1">
      <protection locked="0"/>
    </xf>
    <xf numFmtId="0" fontId="0" fillId="4" borderId="13" xfId="0" applyFill="1" applyBorder="1">
      <protection locked="0"/>
    </xf>
    <xf numFmtId="0" fontId="28" fillId="4" borderId="0" xfId="0" applyFont="1" applyFill="1" applyBorder="1" applyAlignment="1">
      <protection locked="0"/>
    </xf>
    <xf numFmtId="0" fontId="28" fillId="4" borderId="2" xfId="0" applyFont="1" applyFill="1" applyBorder="1" applyAlignment="1">
      <protection locked="0"/>
    </xf>
    <xf numFmtId="0" fontId="27" fillId="4" borderId="0" xfId="0" applyFont="1" applyFill="1" applyBorder="1" applyAlignment="1">
      <protection locked="0"/>
    </xf>
    <xf numFmtId="0" fontId="26" fillId="4" borderId="0" xfId="0" applyFont="1" applyFill="1" applyBorder="1">
      <protection locked="0"/>
    </xf>
    <xf numFmtId="0" fontId="26" fillId="4" borderId="0" xfId="0" applyFont="1" applyFill="1" applyBorder="1" applyAlignment="1">
      <protection locked="0"/>
    </xf>
    <xf numFmtId="0" fontId="26" fillId="4" borderId="10" xfId="0" applyFont="1" applyFill="1" applyBorder="1" applyAlignment="1">
      <alignment vertical="center" wrapText="1"/>
      <protection locked="0"/>
    </xf>
    <xf numFmtId="0" fontId="8" fillId="4" borderId="10" xfId="0" applyFont="1" applyFill="1" applyBorder="1" applyAlignment="1">
      <alignment vertical="center" wrapText="1"/>
      <protection locked="0"/>
    </xf>
    <xf numFmtId="0" fontId="8" fillId="4" borderId="3" xfId="0" applyFont="1" applyFill="1" applyBorder="1" applyAlignment="1">
      <alignment horizontal="center" vertical="center" wrapText="1"/>
      <protection locked="0"/>
    </xf>
    <xf numFmtId="0" fontId="8" fillId="4" borderId="3" xfId="0" applyFont="1" applyFill="1" applyBorder="1" applyAlignment="1">
      <alignment vertical="center" wrapText="1"/>
      <protection locked="0"/>
    </xf>
    <xf numFmtId="0" fontId="28" fillId="4" borderId="10" xfId="0" applyFont="1" applyFill="1" applyBorder="1" applyAlignment="1">
      <alignment vertical="center" wrapText="1"/>
      <protection locked="0"/>
    </xf>
    <xf numFmtId="0" fontId="0" fillId="4" borderId="10" xfId="0" applyFont="1" applyFill="1" applyBorder="1" applyAlignment="1">
      <alignment vertical="center" wrapText="1"/>
      <protection locked="0"/>
    </xf>
    <xf numFmtId="0" fontId="0" fillId="4" borderId="3" xfId="0" applyFont="1" applyFill="1" applyBorder="1" applyAlignment="1">
      <alignment horizontal="left" vertical="center" wrapText="1"/>
      <protection locked="0"/>
    </xf>
    <xf numFmtId="0" fontId="0" fillId="4" borderId="10" xfId="0" applyFill="1" applyBorder="1" applyAlignment="1">
      <protection locked="0"/>
    </xf>
    <xf numFmtId="0" fontId="0" fillId="4" borderId="3" xfId="0" applyFill="1" applyBorder="1" applyAlignment="1">
      <alignment horizontal="center"/>
      <protection locked="0"/>
    </xf>
    <xf numFmtId="0" fontId="13" fillId="4" borderId="0" xfId="0" applyFont="1" applyFill="1" applyBorder="1" applyAlignment="1">
      <protection locked="0"/>
    </xf>
    <xf numFmtId="0" fontId="0" fillId="4" borderId="0" xfId="0" applyFill="1" applyBorder="1" applyAlignment="1">
      <alignment horizontal="left"/>
      <protection locked="0"/>
    </xf>
    <xf numFmtId="0" fontId="8" fillId="4" borderId="8" xfId="0" applyFont="1" applyFill="1" applyBorder="1" applyAlignment="1">
      <alignment horizontal="center" vertical="center"/>
      <protection locked="0"/>
    </xf>
    <xf numFmtId="0" fontId="0" fillId="4" borderId="5" xfId="0" applyFill="1" applyBorder="1" applyAlignment="1">
      <protection locked="0"/>
    </xf>
    <xf numFmtId="0" fontId="0" fillId="4" borderId="5" xfId="0" applyFill="1" applyBorder="1" applyAlignment="1">
      <alignment horizontal="center"/>
      <protection locked="0"/>
    </xf>
    <xf numFmtId="0" fontId="14" fillId="4" borderId="0" xfId="0" applyFont="1" applyFill="1" applyBorder="1" applyAlignment="1">
      <protection locked="0"/>
    </xf>
    <xf numFmtId="0" fontId="14" fillId="4" borderId="13" xfId="0" applyFont="1" applyFill="1" applyBorder="1" applyAlignment="1">
      <protection locked="0"/>
    </xf>
    <xf numFmtId="9" fontId="31" fillId="4" borderId="0" xfId="1" applyFont="1" applyFill="1" applyBorder="1" applyAlignment="1" applyProtection="1">
      <protection locked="0"/>
    </xf>
    <xf numFmtId="0" fontId="28" fillId="4" borderId="2" xfId="0" applyFont="1" applyFill="1" applyBorder="1" applyAlignment="1">
      <alignment horizontal="left"/>
      <protection locked="0"/>
    </xf>
    <xf numFmtId="0" fontId="8" fillId="4" borderId="8" xfId="0" applyFont="1" applyFill="1" applyBorder="1" applyAlignment="1">
      <alignment vertical="center"/>
      <protection locked="0"/>
    </xf>
    <xf numFmtId="0" fontId="0" fillId="4" borderId="10" xfId="0" applyFont="1" applyFill="1" applyBorder="1" applyAlignment="1">
      <alignment horizontal="center" vertical="center" wrapText="1"/>
      <protection locked="0"/>
    </xf>
    <xf numFmtId="0" fontId="0" fillId="4" borderId="6" xfId="0" applyFont="1" applyFill="1" applyBorder="1" applyAlignment="1">
      <alignment horizontal="center" vertical="center" wrapText="1"/>
      <protection locked="0"/>
    </xf>
    <xf numFmtId="0" fontId="0" fillId="4" borderId="11" xfId="0" applyFont="1" applyFill="1" applyBorder="1" applyAlignment="1">
      <alignment horizontal="center" vertical="center" wrapText="1"/>
      <protection locked="0"/>
    </xf>
    <xf numFmtId="0" fontId="27" fillId="4" borderId="0" xfId="0" applyFont="1" applyFill="1" applyBorder="1" applyAlignment="1">
      <alignment horizontal="center"/>
      <protection locked="0"/>
    </xf>
    <xf numFmtId="0" fontId="8" fillId="4" borderId="10" xfId="0" applyFont="1" applyFill="1" applyBorder="1" applyAlignment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  <protection locked="0"/>
    </xf>
    <xf numFmtId="14" fontId="0" fillId="4" borderId="2" xfId="0" applyNumberFormat="1" applyFill="1" applyBorder="1" applyAlignment="1">
      <alignment horizontal="left"/>
      <protection locked="0"/>
    </xf>
    <xf numFmtId="0" fontId="0" fillId="4" borderId="2" xfId="0" applyFill="1" applyBorder="1" applyAlignment="1">
      <alignment horizontal="left"/>
      <protection locked="0"/>
    </xf>
    <xf numFmtId="0" fontId="8" fillId="4" borderId="10" xfId="0" applyFont="1" applyFill="1" applyBorder="1" applyAlignment="1">
      <alignment horizontal="center" vertical="center"/>
      <protection locked="0"/>
    </xf>
    <xf numFmtId="0" fontId="8" fillId="4" borderId="6" xfId="0" applyFont="1" applyFill="1" applyBorder="1" applyAlignment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left"/>
      <protection locked="0"/>
    </xf>
    <xf numFmtId="0" fontId="8" fillId="4" borderId="14" xfId="0" applyFont="1" applyFill="1" applyBorder="1" applyAlignment="1">
      <alignment horizontal="center" vertical="center"/>
      <protection locked="0"/>
    </xf>
    <xf numFmtId="0" fontId="8" fillId="4" borderId="15" xfId="0" applyFont="1" applyFill="1" applyBorder="1" applyAlignment="1">
      <alignment horizontal="center" vertical="center"/>
      <protection locked="0"/>
    </xf>
    <xf numFmtId="0" fontId="8" fillId="4" borderId="14" xfId="0" applyFont="1" applyFill="1" applyBorder="1" applyAlignment="1">
      <alignment horizontal="center" vertical="center" wrapText="1"/>
      <protection locked="0"/>
    </xf>
    <xf numFmtId="0" fontId="8" fillId="4" borderId="15" xfId="0" applyFont="1" applyFill="1" applyBorder="1" applyAlignment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/>
      <protection locked="0"/>
    </xf>
    <xf numFmtId="0" fontId="8" fillId="4" borderId="5" xfId="0" applyFont="1" applyFill="1" applyBorder="1" applyAlignment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center"/>
      <protection locked="0"/>
    </xf>
    <xf numFmtId="0" fontId="0" fillId="4" borderId="5" xfId="0" applyFill="1" applyBorder="1" applyAlignment="1">
      <alignment horizontal="center"/>
      <protection locked="0"/>
    </xf>
    <xf numFmtId="164" fontId="13" fillId="3" borderId="3" xfId="0" applyNumberFormat="1" applyFont="1" applyFill="1" applyBorder="1" applyAlignment="1">
      <alignment horizontal="center"/>
      <protection locked="0"/>
    </xf>
    <xf numFmtId="164" fontId="12" fillId="3" borderId="0" xfId="0" applyNumberFormat="1" applyFont="1" applyFill="1" applyBorder="1" applyAlignment="1">
      <alignment horizontal="center"/>
      <protection locked="0"/>
    </xf>
    <xf numFmtId="0" fontId="12" fillId="4" borderId="0" xfId="0" applyFont="1" applyFill="1" applyBorder="1" applyAlignment="1">
      <alignment horizontal="right"/>
      <protection locked="0"/>
    </xf>
    <xf numFmtId="0" fontId="14" fillId="4" borderId="0" xfId="0" applyFont="1" applyFill="1" applyBorder="1" applyAlignment="1">
      <alignment horizontal="right"/>
      <protection locked="0"/>
    </xf>
    <xf numFmtId="0" fontId="30" fillId="4" borderId="2" xfId="0" applyFont="1" applyFill="1" applyBorder="1" applyAlignment="1">
      <alignment horizontal="center"/>
      <protection locked="0"/>
    </xf>
    <xf numFmtId="0" fontId="18" fillId="4" borderId="0" xfId="0" applyFont="1" applyFill="1" applyBorder="1" applyAlignment="1">
      <alignment horizontal="right"/>
      <protection locked="0"/>
    </xf>
    <xf numFmtId="0" fontId="12" fillId="4" borderId="0" xfId="0" applyFont="1" applyFill="1" applyBorder="1" applyAlignment="1">
      <alignment horizontal="center"/>
      <protection locked="0"/>
    </xf>
    <xf numFmtId="0" fontId="12" fillId="0" borderId="4" xfId="0" applyFont="1" applyFill="1" applyBorder="1" applyAlignment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  <protection locked="0"/>
    </xf>
    <xf numFmtId="0" fontId="12" fillId="0" borderId="7" xfId="0" applyFont="1" applyFill="1" applyBorder="1" applyAlignment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  <protection locked="0"/>
    </xf>
    <xf numFmtId="0" fontId="12" fillId="5" borderId="2" xfId="0" applyFont="1" applyFill="1" applyBorder="1" applyAlignment="1">
      <alignment horizontal="center"/>
      <protection locked="0"/>
    </xf>
    <xf numFmtId="0" fontId="8" fillId="2" borderId="0" xfId="0" applyFont="1" applyFill="1" applyBorder="1" applyAlignment="1">
      <alignment horizontal="center"/>
      <protection locked="0"/>
    </xf>
    <xf numFmtId="0" fontId="12" fillId="4" borderId="0" xfId="0" applyFont="1" applyFill="1" applyBorder="1" applyAlignment="1">
      <alignment horizontal="left" vertical="top" wrapText="1"/>
      <protection locked="0"/>
    </xf>
    <xf numFmtId="0" fontId="0" fillId="4" borderId="10" xfId="0" applyFill="1" applyBorder="1" applyAlignment="1">
      <alignment horizontal="center" vertical="center"/>
      <protection locked="0"/>
    </xf>
    <xf numFmtId="0" fontId="0" fillId="4" borderId="6" xfId="0" applyFill="1" applyBorder="1" applyAlignment="1">
      <alignment horizontal="center" vertical="center"/>
      <protection locked="0"/>
    </xf>
    <xf numFmtId="0" fontId="0" fillId="4" borderId="11" xfId="0" applyFill="1" applyBorder="1" applyAlignment="1">
      <alignment horizontal="center" vertical="center"/>
      <protection locked="0"/>
    </xf>
    <xf numFmtId="0" fontId="13" fillId="4" borderId="0" xfId="0" applyFont="1" applyFill="1" applyBorder="1" applyAlignment="1">
      <alignment horizontal="left" wrapText="1"/>
      <protection locked="0"/>
    </xf>
    <xf numFmtId="0" fontId="12" fillId="4" borderId="0" xfId="0" applyFont="1" applyFill="1" applyBorder="1" applyAlignment="1">
      <alignment horizontal="left"/>
      <protection locked="0"/>
    </xf>
    <xf numFmtId="0" fontId="0" fillId="5" borderId="4" xfId="0" applyFont="1" applyFill="1" applyBorder="1" applyAlignment="1">
      <alignment horizontal="left"/>
      <protection locked="0"/>
    </xf>
    <xf numFmtId="0" fontId="0" fillId="5" borderId="5" xfId="0" applyFont="1" applyFill="1" applyBorder="1" applyAlignment="1">
      <alignment horizontal="left"/>
      <protection locked="0"/>
    </xf>
    <xf numFmtId="0" fontId="20" fillId="4" borderId="6" xfId="0" applyFont="1" applyFill="1" applyBorder="1" applyAlignment="1">
      <alignment horizontal="center" vertical="center"/>
      <protection locked="0"/>
    </xf>
    <xf numFmtId="164" fontId="0" fillId="4" borderId="10" xfId="0" applyNumberFormat="1" applyFill="1" applyBorder="1" applyAlignment="1">
      <alignment horizontal="center" vertical="center"/>
      <protection locked="0"/>
    </xf>
    <xf numFmtId="164" fontId="12" fillId="4" borderId="10" xfId="0" applyNumberFormat="1" applyFont="1" applyFill="1" applyBorder="1" applyAlignment="1">
      <alignment horizontal="center" vertical="center"/>
      <protection locked="0"/>
    </xf>
    <xf numFmtId="164" fontId="12" fillId="4" borderId="6" xfId="0" applyNumberFormat="1" applyFont="1" applyFill="1" applyBorder="1" applyAlignment="1">
      <alignment horizontal="center" vertical="center"/>
      <protection locked="0"/>
    </xf>
    <xf numFmtId="164" fontId="12" fillId="4" borderId="11" xfId="0" applyNumberFormat="1" applyFont="1" applyFill="1" applyBorder="1" applyAlignment="1">
      <alignment horizontal="center" vertical="center"/>
      <protection locked="0"/>
    </xf>
    <xf numFmtId="0" fontId="13" fillId="4" borderId="0" xfId="0" applyFont="1" applyFill="1" applyBorder="1" applyAlignment="1">
      <alignment horizontal="right" vertical="top"/>
      <protection locked="0"/>
    </xf>
    <xf numFmtId="0" fontId="13" fillId="3" borderId="3" xfId="0" applyFont="1" applyFill="1" applyBorder="1" applyAlignment="1">
      <alignment horizontal="center"/>
      <protection locked="0"/>
    </xf>
    <xf numFmtId="0" fontId="12" fillId="5" borderId="3" xfId="0" applyFont="1" applyFill="1" applyBorder="1" applyAlignment="1">
      <alignment horizontal="left"/>
      <protection locked="0"/>
    </xf>
    <xf numFmtId="164" fontId="12" fillId="5" borderId="3" xfId="0" applyNumberFormat="1" applyFont="1" applyFill="1" applyBorder="1" applyAlignment="1">
      <alignment horizontal="center"/>
      <protection locked="0"/>
    </xf>
    <xf numFmtId="164" fontId="12" fillId="3" borderId="3" xfId="0" applyNumberFormat="1" applyFont="1" applyFill="1" applyBorder="1" applyAlignment="1">
      <alignment horizontal="center"/>
      <protection locked="0"/>
    </xf>
    <xf numFmtId="0" fontId="12" fillId="3" borderId="3" xfId="0" applyFont="1" applyFill="1" applyBorder="1" applyAlignment="1">
      <alignment horizontal="center"/>
      <protection locked="0"/>
    </xf>
    <xf numFmtId="0" fontId="12" fillId="4" borderId="3" xfId="0" applyFont="1" applyFill="1" applyBorder="1" applyAlignment="1">
      <alignment horizontal="left"/>
      <protection locked="0"/>
    </xf>
    <xf numFmtId="0" fontId="15" fillId="3" borderId="3" xfId="0" applyFont="1" applyFill="1" applyBorder="1" applyAlignment="1">
      <alignment horizontal="center"/>
      <protection locked="0"/>
    </xf>
    <xf numFmtId="0" fontId="15" fillId="3" borderId="3" xfId="0" applyFont="1" applyFill="1" applyBorder="1" applyAlignment="1">
      <alignment horizontal="left"/>
      <protection locked="0"/>
    </xf>
    <xf numFmtId="164" fontId="15" fillId="3" borderId="3" xfId="0" applyNumberFormat="1" applyFont="1" applyFill="1" applyBorder="1" applyAlignment="1">
      <alignment horizontal="center"/>
      <protection locked="0"/>
    </xf>
    <xf numFmtId="168" fontId="15" fillId="4" borderId="6" xfId="0" applyNumberFormat="1" applyFont="1" applyFill="1" applyBorder="1" applyAlignment="1">
      <alignment horizontal="center"/>
      <protection locked="0"/>
    </xf>
    <xf numFmtId="168" fontId="15" fillId="4" borderId="11" xfId="0" applyNumberFormat="1" applyFont="1" applyFill="1" applyBorder="1" applyAlignment="1">
      <alignment horizontal="center"/>
      <protection locked="0"/>
    </xf>
    <xf numFmtId="0" fontId="15" fillId="4" borderId="10" xfId="0" applyFont="1" applyFill="1" applyBorder="1" applyAlignment="1">
      <alignment horizontal="left"/>
      <protection locked="0"/>
    </xf>
    <xf numFmtId="0" fontId="15" fillId="4" borderId="6" xfId="0" applyFont="1" applyFill="1" applyBorder="1" applyAlignment="1">
      <alignment horizontal="left"/>
      <protection locked="0"/>
    </xf>
    <xf numFmtId="165" fontId="12" fillId="5" borderId="3" xfId="0" applyNumberFormat="1" applyFont="1" applyFill="1" applyBorder="1" applyAlignment="1">
      <alignment horizontal="right"/>
      <protection locked="0"/>
    </xf>
    <xf numFmtId="0" fontId="14" fillId="3" borderId="3" xfId="0" applyFont="1" applyFill="1" applyBorder="1" applyAlignment="1">
      <alignment horizontal="left"/>
      <protection locked="0"/>
    </xf>
    <xf numFmtId="0" fontId="12" fillId="4" borderId="10" xfId="0" applyFont="1" applyFill="1" applyBorder="1" applyAlignment="1">
      <alignment horizontal="center"/>
      <protection locked="0"/>
    </xf>
    <xf numFmtId="0" fontId="12" fillId="4" borderId="6" xfId="0" applyFont="1" applyFill="1" applyBorder="1" applyAlignment="1">
      <alignment horizontal="center"/>
      <protection locked="0"/>
    </xf>
    <xf numFmtId="0" fontId="12" fillId="4" borderId="11" xfId="0" applyFont="1" applyFill="1" applyBorder="1" applyAlignment="1">
      <alignment horizontal="center"/>
      <protection locked="0"/>
    </xf>
    <xf numFmtId="0" fontId="14" fillId="3" borderId="3" xfId="0" applyFont="1" applyFill="1" applyBorder="1" applyAlignment="1">
      <alignment horizontal="center"/>
      <protection locked="0"/>
    </xf>
    <xf numFmtId="0" fontId="14" fillId="3" borderId="3" xfId="0" applyFont="1" applyFill="1" applyBorder="1" applyAlignment="1">
      <alignment horizontal="left" wrapText="1"/>
      <protection locked="0"/>
    </xf>
    <xf numFmtId="0" fontId="14" fillId="3" borderId="10" xfId="0" applyFont="1" applyFill="1" applyBorder="1" applyAlignment="1">
      <alignment horizontal="center"/>
      <protection locked="0"/>
    </xf>
    <xf numFmtId="0" fontId="14" fillId="3" borderId="11" xfId="0" applyFont="1" applyFill="1" applyBorder="1" applyAlignment="1">
      <alignment horizontal="center"/>
      <protection locked="0"/>
    </xf>
    <xf numFmtId="0" fontId="14" fillId="3" borderId="10" xfId="0" applyFont="1" applyFill="1" applyBorder="1" applyAlignment="1">
      <alignment horizontal="right"/>
      <protection locked="0"/>
    </xf>
    <xf numFmtId="0" fontId="14" fillId="3" borderId="6" xfId="0" applyFont="1" applyFill="1" applyBorder="1" applyAlignment="1">
      <alignment horizontal="right"/>
      <protection locked="0"/>
    </xf>
    <xf numFmtId="0" fontId="14" fillId="3" borderId="11" xfId="0" applyFont="1" applyFill="1" applyBorder="1" applyAlignment="1">
      <alignment horizontal="right"/>
      <protection locked="0"/>
    </xf>
    <xf numFmtId="0" fontId="12" fillId="3" borderId="10" xfId="0" applyFont="1" applyFill="1" applyBorder="1" applyAlignment="1">
      <alignment horizontal="center"/>
      <protection locked="0"/>
    </xf>
    <xf numFmtId="0" fontId="12" fillId="3" borderId="11" xfId="0" applyFont="1" applyFill="1" applyBorder="1" applyAlignment="1">
      <alignment horizontal="center"/>
      <protection locked="0"/>
    </xf>
    <xf numFmtId="0" fontId="16" fillId="4" borderId="0" xfId="0" applyFont="1" applyFill="1" applyBorder="1" applyAlignment="1">
      <alignment horizontal="center" wrapText="1"/>
      <protection locked="0"/>
    </xf>
    <xf numFmtId="0" fontId="8" fillId="4" borderId="0" xfId="0" applyFont="1" applyFill="1" applyBorder="1" applyAlignment="1">
      <alignment horizontal="center"/>
      <protection locked="0"/>
    </xf>
    <xf numFmtId="0" fontId="0" fillId="3" borderId="2" xfId="0" applyFill="1" applyBorder="1" applyAlignment="1">
      <alignment horizontal="center"/>
      <protection locked="0"/>
    </xf>
    <xf numFmtId="0" fontId="0" fillId="5" borderId="2" xfId="0" applyFill="1" applyBorder="1" applyAlignment="1">
      <alignment horizontal="center"/>
      <protection locked="0"/>
    </xf>
    <xf numFmtId="167" fontId="0" fillId="3" borderId="2" xfId="0" applyNumberFormat="1" applyFill="1" applyBorder="1" applyAlignment="1">
      <alignment horizontal="center"/>
      <protection locked="0"/>
    </xf>
    <xf numFmtId="166" fontId="19" fillId="3" borderId="2" xfId="0" applyNumberFormat="1" applyFont="1" applyFill="1" applyBorder="1" applyAlignment="1">
      <alignment horizontal="center"/>
      <protection locked="0"/>
    </xf>
    <xf numFmtId="0" fontId="18" fillId="5" borderId="2" xfId="0" applyFont="1" applyFill="1" applyBorder="1" applyAlignment="1">
      <alignment horizontal="left"/>
      <protection locked="0"/>
    </xf>
    <xf numFmtId="0" fontId="11" fillId="4" borderId="0" xfId="0" applyFont="1" applyFill="1" applyBorder="1" applyAlignment="1">
      <alignment horizontal="right" textRotation="90"/>
      <protection locked="0"/>
    </xf>
    <xf numFmtId="0" fontId="19" fillId="3" borderId="2" xfId="0" applyFont="1" applyFill="1" applyBorder="1" applyAlignment="1">
      <alignment horizontal="center"/>
      <protection locked="0"/>
    </xf>
  </cellXfs>
  <cellStyles count="2">
    <cellStyle name="Prozent" xfId="1" builtinId="5"/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B$11" lockText="1" noThreeD="1"/>
</file>

<file path=xl/ctrlProps/ctrlProp2.xml><?xml version="1.0" encoding="utf-8"?>
<formControlPr xmlns="http://schemas.microsoft.com/office/spreadsheetml/2009/9/main" objectType="CheckBox" fmlaLink="$AB$12" lockText="1" noThreeD="1"/>
</file>

<file path=xl/ctrlProps/ctrlProp3.xml><?xml version="1.0" encoding="utf-8"?>
<formControlPr xmlns="http://schemas.microsoft.com/office/spreadsheetml/2009/9/main" objectType="CheckBox" fmlaLink="$M$51" lockText="1" noThreeD="1"/>
</file>

<file path=xl/ctrlProps/ctrlProp4.xml><?xml version="1.0" encoding="utf-8"?>
<formControlPr xmlns="http://schemas.microsoft.com/office/spreadsheetml/2009/9/main" objectType="CheckBox" fmlaLink="$Y$54" lockText="1" noThreeD="1"/>
</file>

<file path=xl/ctrlProps/ctrlProp5.xml><?xml version="1.0" encoding="utf-8"?>
<formControlPr xmlns="http://schemas.microsoft.com/office/spreadsheetml/2009/9/main" objectType="CheckBox" fmlaLink="$Y$53" lockText="1" noThreeD="1"/>
</file>

<file path=xl/ctrlProps/ctrlProp6.xml><?xml version="1.0" encoding="utf-8"?>
<formControlPr xmlns="http://schemas.microsoft.com/office/spreadsheetml/2009/9/main" objectType="CheckBox" fmlaLink="$Y$52" lockText="1" noThreeD="1"/>
</file>

<file path=xl/ctrlProps/ctrlProp7.xml><?xml version="1.0" encoding="utf-8"?>
<formControlPr xmlns="http://schemas.microsoft.com/office/spreadsheetml/2009/9/main" objectType="CheckBox" fmlaLink="$Y$51" lockText="1" noThreeD="1"/>
</file>

<file path=xl/ctrlProps/ctrlProp8.xml><?xml version="1.0" encoding="utf-8"?>
<formControlPr xmlns="http://schemas.microsoft.com/office/spreadsheetml/2009/9/main" objectType="CheckBox" fmlaLink="$M$53" lockText="1" noThreeD="1"/>
</file>

<file path=xl/ctrlProps/ctrlProp9.xml><?xml version="1.0" encoding="utf-8"?>
<formControlPr xmlns="http://schemas.microsoft.com/office/spreadsheetml/2009/9/main" objectType="CheckBox" fmlaLink="$Y$5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9</xdr:row>
          <xdr:rowOff>38100</xdr:rowOff>
        </xdr:from>
        <xdr:to>
          <xdr:col>28</xdr:col>
          <xdr:colOff>142875</xdr:colOff>
          <xdr:row>11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10</xdr:row>
          <xdr:rowOff>142875</xdr:rowOff>
        </xdr:from>
        <xdr:to>
          <xdr:col>28</xdr:col>
          <xdr:colOff>171450</xdr:colOff>
          <xdr:row>11</xdr:row>
          <xdr:rowOff>171450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</xdr:row>
          <xdr:rowOff>180975</xdr:rowOff>
        </xdr:from>
        <xdr:to>
          <xdr:col>13</xdr:col>
          <xdr:colOff>0</xdr:colOff>
          <xdr:row>51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53</xdr:row>
          <xdr:rowOff>0</xdr:rowOff>
        </xdr:from>
        <xdr:to>
          <xdr:col>25</xdr:col>
          <xdr:colOff>0</xdr:colOff>
          <xdr:row>54</xdr:row>
          <xdr:rowOff>28575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52</xdr:row>
          <xdr:rowOff>0</xdr:rowOff>
        </xdr:from>
        <xdr:to>
          <xdr:col>25</xdr:col>
          <xdr:colOff>0</xdr:colOff>
          <xdr:row>53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51</xdr:row>
          <xdr:rowOff>0</xdr:rowOff>
        </xdr:from>
        <xdr:to>
          <xdr:col>25</xdr:col>
          <xdr:colOff>0</xdr:colOff>
          <xdr:row>52</xdr:row>
          <xdr:rowOff>28575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50</xdr:row>
          <xdr:rowOff>0</xdr:rowOff>
        </xdr:from>
        <xdr:to>
          <xdr:col>25</xdr:col>
          <xdr:colOff>0</xdr:colOff>
          <xdr:row>51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51</xdr:row>
          <xdr:rowOff>180975</xdr:rowOff>
        </xdr:from>
        <xdr:to>
          <xdr:col>13</xdr:col>
          <xdr:colOff>9525</xdr:colOff>
          <xdr:row>53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53</xdr:row>
          <xdr:rowOff>171450</xdr:rowOff>
        </xdr:from>
        <xdr:to>
          <xdr:col>25</xdr:col>
          <xdr:colOff>0</xdr:colOff>
          <xdr:row>55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37"/>
  <sheetViews>
    <sheetView view="pageLayout" zoomScaleNormal="100" workbookViewId="0">
      <selection activeCell="J46" sqref="J46:P46"/>
    </sheetView>
  </sheetViews>
  <sheetFormatPr baseColWidth="10" defaultRowHeight="15"/>
  <cols>
    <col min="1" max="1" width="6.7109375" style="14" customWidth="1"/>
    <col min="2" max="2" width="30" style="14" customWidth="1"/>
    <col min="3" max="4" width="3.28515625" style="14" customWidth="1"/>
    <col min="5" max="5" width="36.5703125" style="14" customWidth="1"/>
    <col min="6" max="9" width="6.7109375" style="14" customWidth="1"/>
    <col min="10" max="30" width="3.28515625" style="14" customWidth="1"/>
    <col min="31" max="31" width="3.28515625" style="14" hidden="1" customWidth="1"/>
    <col min="32" max="53" width="3.28515625" style="14" customWidth="1"/>
    <col min="54" max="16384" width="11.42578125" style="14"/>
  </cols>
  <sheetData>
    <row r="1" spans="1:31" ht="23.25">
      <c r="A1" s="83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3" spans="1:31" ht="15.75">
      <c r="A3" s="59" t="s">
        <v>156</v>
      </c>
      <c r="C3" s="56"/>
      <c r="D3" s="56"/>
      <c r="E3" s="57"/>
      <c r="F3" s="56"/>
      <c r="G3" s="59" t="s">
        <v>159</v>
      </c>
      <c r="I3" s="87"/>
      <c r="J3" s="88"/>
      <c r="K3" s="88"/>
      <c r="L3" s="88"/>
      <c r="M3" s="88"/>
      <c r="N3" s="88"/>
      <c r="O3" s="88"/>
      <c r="P3" s="88"/>
    </row>
    <row r="4" spans="1:31" ht="15.75">
      <c r="A4" s="59" t="s">
        <v>157</v>
      </c>
      <c r="C4" s="56"/>
      <c r="D4" s="56"/>
      <c r="E4" s="57"/>
      <c r="F4" s="56"/>
      <c r="G4" s="59" t="s">
        <v>160</v>
      </c>
      <c r="I4" s="87"/>
      <c r="J4" s="88"/>
      <c r="K4" s="88"/>
      <c r="L4" s="88"/>
      <c r="M4" s="88"/>
      <c r="N4" s="88"/>
      <c r="O4" s="88"/>
      <c r="P4" s="88"/>
      <c r="AE4" s="14" t="s">
        <v>230</v>
      </c>
    </row>
    <row r="5" spans="1:31" ht="15.75">
      <c r="A5" s="59" t="s">
        <v>158</v>
      </c>
      <c r="C5" s="56"/>
      <c r="D5" s="56"/>
      <c r="E5" s="78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AE5" s="14" t="s">
        <v>231</v>
      </c>
    </row>
    <row r="6" spans="1:31">
      <c r="AE6" s="14" t="s">
        <v>232</v>
      </c>
    </row>
    <row r="7" spans="1:31" ht="15.75">
      <c r="A7" s="60" t="s">
        <v>167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14" t="s">
        <v>233</v>
      </c>
    </row>
    <row r="8" spans="1:31" ht="30.75" customHeight="1">
      <c r="A8" s="61" t="s">
        <v>161</v>
      </c>
      <c r="B8" s="62" t="s">
        <v>162</v>
      </c>
      <c r="C8" s="63" t="s">
        <v>227</v>
      </c>
      <c r="D8" s="63" t="s">
        <v>226</v>
      </c>
      <c r="E8" s="62" t="s">
        <v>164</v>
      </c>
      <c r="F8" s="64" t="s">
        <v>163</v>
      </c>
      <c r="G8" s="62" t="s">
        <v>165</v>
      </c>
      <c r="H8" s="84" t="s">
        <v>166</v>
      </c>
      <c r="I8" s="85"/>
      <c r="J8" s="85"/>
      <c r="K8" s="85"/>
      <c r="L8" s="85"/>
      <c r="M8" s="85"/>
      <c r="N8" s="85"/>
      <c r="O8" s="85"/>
      <c r="P8" s="86"/>
    </row>
    <row r="9" spans="1:31" ht="18.75" customHeight="1">
      <c r="A9" s="65" t="s">
        <v>169</v>
      </c>
      <c r="B9" s="66"/>
      <c r="C9" s="67"/>
      <c r="D9" s="67"/>
      <c r="E9" s="66"/>
      <c r="F9" s="66"/>
      <c r="G9" s="66"/>
      <c r="H9" s="80"/>
      <c r="I9" s="81"/>
      <c r="J9" s="81"/>
      <c r="K9" s="81"/>
      <c r="L9" s="81"/>
      <c r="M9" s="81"/>
      <c r="N9" s="81"/>
      <c r="O9" s="81"/>
      <c r="P9" s="82"/>
    </row>
    <row r="10" spans="1:31" ht="18.75" customHeight="1">
      <c r="A10" s="65" t="s">
        <v>170</v>
      </c>
      <c r="B10" s="66"/>
      <c r="C10" s="67"/>
      <c r="D10" s="67"/>
      <c r="E10" s="66"/>
      <c r="F10" s="66"/>
      <c r="G10" s="66"/>
      <c r="H10" s="80"/>
      <c r="I10" s="81"/>
      <c r="J10" s="81"/>
      <c r="K10" s="81"/>
      <c r="L10" s="81"/>
      <c r="M10" s="81"/>
      <c r="N10" s="81"/>
      <c r="O10" s="81"/>
      <c r="P10" s="82"/>
    </row>
    <row r="11" spans="1:31" ht="18.75" customHeight="1">
      <c r="A11" s="65" t="s">
        <v>171</v>
      </c>
      <c r="B11" s="66"/>
      <c r="C11" s="67"/>
      <c r="D11" s="67"/>
      <c r="E11" s="66"/>
      <c r="F11" s="66"/>
      <c r="G11" s="66"/>
      <c r="H11" s="80"/>
      <c r="I11" s="81"/>
      <c r="J11" s="81"/>
      <c r="K11" s="81"/>
      <c r="L11" s="81"/>
      <c r="M11" s="81"/>
      <c r="N11" s="81"/>
      <c r="O11" s="81"/>
      <c r="P11" s="82"/>
    </row>
    <row r="12" spans="1:31" ht="18.75" customHeight="1">
      <c r="A12" s="65" t="s">
        <v>172</v>
      </c>
      <c r="B12" s="66"/>
      <c r="C12" s="67"/>
      <c r="D12" s="67"/>
      <c r="E12" s="66"/>
      <c r="F12" s="66"/>
      <c r="G12" s="66"/>
      <c r="H12" s="80"/>
      <c r="I12" s="81"/>
      <c r="J12" s="81"/>
      <c r="K12" s="81"/>
      <c r="L12" s="81"/>
      <c r="M12" s="81"/>
      <c r="N12" s="81"/>
      <c r="O12" s="81"/>
      <c r="P12" s="82"/>
    </row>
    <row r="13" spans="1:31" ht="18.75" customHeight="1">
      <c r="A13" s="65" t="s">
        <v>173</v>
      </c>
      <c r="B13" s="66"/>
      <c r="C13" s="67"/>
      <c r="D13" s="67"/>
      <c r="E13" s="66"/>
      <c r="F13" s="66"/>
      <c r="G13" s="66"/>
      <c r="H13" s="80"/>
      <c r="I13" s="81"/>
      <c r="J13" s="81"/>
      <c r="K13" s="81"/>
      <c r="L13" s="81"/>
      <c r="M13" s="81"/>
      <c r="N13" s="81"/>
      <c r="O13" s="81"/>
      <c r="P13" s="82"/>
    </row>
    <row r="14" spans="1:31" ht="18.75" customHeight="1">
      <c r="A14" s="65" t="s">
        <v>174</v>
      </c>
      <c r="B14" s="66"/>
      <c r="C14" s="67"/>
      <c r="D14" s="67"/>
      <c r="E14" s="66"/>
      <c r="F14" s="66"/>
      <c r="G14" s="66"/>
      <c r="H14" s="80"/>
      <c r="I14" s="81"/>
      <c r="J14" s="81"/>
      <c r="K14" s="81"/>
      <c r="L14" s="81"/>
      <c r="M14" s="81"/>
      <c r="N14" s="81"/>
      <c r="O14" s="81"/>
      <c r="P14" s="82"/>
    </row>
    <row r="15" spans="1:31" ht="18.75" customHeight="1">
      <c r="A15" s="65" t="s">
        <v>175</v>
      </c>
      <c r="B15" s="66"/>
      <c r="C15" s="67"/>
      <c r="D15" s="67"/>
      <c r="E15" s="66"/>
      <c r="F15" s="66"/>
      <c r="G15" s="66"/>
      <c r="H15" s="80"/>
      <c r="I15" s="81"/>
      <c r="J15" s="81"/>
      <c r="K15" s="81"/>
      <c r="L15" s="81"/>
      <c r="M15" s="81"/>
      <c r="N15" s="81"/>
      <c r="O15" s="81"/>
      <c r="P15" s="82"/>
    </row>
    <row r="16" spans="1:31" ht="18.75" customHeight="1">
      <c r="A16" s="65" t="s">
        <v>176</v>
      </c>
      <c r="B16" s="66"/>
      <c r="C16" s="67"/>
      <c r="D16" s="67"/>
      <c r="E16" s="66"/>
      <c r="F16" s="66"/>
      <c r="G16" s="66"/>
      <c r="H16" s="80"/>
      <c r="I16" s="81"/>
      <c r="J16" s="81"/>
      <c r="K16" s="81"/>
      <c r="L16" s="81"/>
      <c r="M16" s="81"/>
      <c r="N16" s="81"/>
      <c r="O16" s="81"/>
      <c r="P16" s="82"/>
    </row>
    <row r="17" spans="1:30" ht="18.75" customHeight="1">
      <c r="A17" s="65" t="s">
        <v>177</v>
      </c>
      <c r="B17" s="66"/>
      <c r="C17" s="67"/>
      <c r="D17" s="67"/>
      <c r="E17" s="66"/>
      <c r="F17" s="66"/>
      <c r="G17" s="66"/>
      <c r="H17" s="80"/>
      <c r="I17" s="81"/>
      <c r="J17" s="81"/>
      <c r="K17" s="81"/>
      <c r="L17" s="81"/>
      <c r="M17" s="81"/>
      <c r="N17" s="81"/>
      <c r="O17" s="81"/>
      <c r="P17" s="82"/>
    </row>
    <row r="18" spans="1:30" ht="18.75" customHeight="1">
      <c r="A18" s="65" t="s">
        <v>178</v>
      </c>
      <c r="B18" s="66"/>
      <c r="C18" s="67"/>
      <c r="D18" s="67"/>
      <c r="E18" s="66"/>
      <c r="F18" s="66"/>
      <c r="G18" s="66"/>
      <c r="H18" s="80"/>
      <c r="I18" s="81"/>
      <c r="J18" s="81"/>
      <c r="K18" s="81"/>
      <c r="L18" s="81"/>
      <c r="M18" s="81"/>
      <c r="N18" s="81"/>
      <c r="O18" s="81"/>
      <c r="P18" s="82"/>
    </row>
    <row r="19" spans="1:30" ht="4.5" customHeight="1"/>
    <row r="20" spans="1:30">
      <c r="A20" s="92" t="s">
        <v>238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1" spans="1:30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1:30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1:30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1:30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1:30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1:30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</row>
    <row r="27" spans="1:30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</row>
    <row r="28" spans="1:30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</row>
    <row r="30" spans="1:30" ht="15.75">
      <c r="A30" s="60" t="s">
        <v>168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>
      <c r="A31" s="93" t="s">
        <v>161</v>
      </c>
      <c r="B31" s="93" t="s">
        <v>162</v>
      </c>
      <c r="C31" s="95" t="s">
        <v>227</v>
      </c>
      <c r="D31" s="95" t="s">
        <v>226</v>
      </c>
      <c r="E31" s="93" t="s">
        <v>164</v>
      </c>
      <c r="F31" s="89" t="s">
        <v>163</v>
      </c>
      <c r="G31" s="90"/>
      <c r="H31" s="90"/>
      <c r="I31" s="91"/>
      <c r="J31" s="97" t="s">
        <v>166</v>
      </c>
      <c r="K31" s="98"/>
      <c r="L31" s="98"/>
      <c r="M31" s="98"/>
      <c r="N31" s="98"/>
      <c r="O31" s="98"/>
      <c r="P31" s="99"/>
    </row>
    <row r="32" spans="1:30">
      <c r="A32" s="94"/>
      <c r="B32" s="94"/>
      <c r="C32" s="96"/>
      <c r="D32" s="96"/>
      <c r="E32" s="94"/>
      <c r="F32" s="72" t="s">
        <v>287</v>
      </c>
      <c r="G32" s="72" t="s">
        <v>288</v>
      </c>
      <c r="H32" s="79" t="s">
        <v>289</v>
      </c>
      <c r="I32" s="79" t="s">
        <v>225</v>
      </c>
      <c r="J32" s="100"/>
      <c r="K32" s="101"/>
      <c r="L32" s="101"/>
      <c r="M32" s="101"/>
      <c r="N32" s="101"/>
      <c r="O32" s="101"/>
      <c r="P32" s="102"/>
    </row>
    <row r="33" spans="1:16" ht="18.75" customHeight="1">
      <c r="A33" s="68" t="s">
        <v>169</v>
      </c>
      <c r="B33" s="68"/>
      <c r="C33" s="69"/>
      <c r="D33" s="69"/>
      <c r="E33" s="68"/>
      <c r="F33" s="68"/>
      <c r="G33" s="68"/>
      <c r="H33" s="68"/>
      <c r="I33" s="68"/>
      <c r="J33" s="89"/>
      <c r="K33" s="90"/>
      <c r="L33" s="90"/>
      <c r="M33" s="90"/>
      <c r="N33" s="90"/>
      <c r="O33" s="90"/>
      <c r="P33" s="91"/>
    </row>
    <row r="34" spans="1:16" ht="18.75" customHeight="1">
      <c r="A34" s="68" t="s">
        <v>170</v>
      </c>
      <c r="B34" s="68"/>
      <c r="C34" s="69"/>
      <c r="D34" s="69"/>
      <c r="E34" s="68"/>
      <c r="F34" s="68"/>
      <c r="G34" s="68"/>
      <c r="H34" s="68"/>
      <c r="I34" s="68"/>
      <c r="J34" s="89"/>
      <c r="K34" s="90"/>
      <c r="L34" s="90"/>
      <c r="M34" s="90"/>
      <c r="N34" s="90"/>
      <c r="O34" s="90"/>
      <c r="P34" s="91"/>
    </row>
    <row r="35" spans="1:16" ht="18.75" customHeight="1">
      <c r="A35" s="68" t="s">
        <v>171</v>
      </c>
      <c r="B35" s="68"/>
      <c r="C35" s="69"/>
      <c r="D35" s="69"/>
      <c r="E35" s="68"/>
      <c r="F35" s="68"/>
      <c r="G35" s="68"/>
      <c r="H35" s="68"/>
      <c r="I35" s="68"/>
      <c r="J35" s="89"/>
      <c r="K35" s="90"/>
      <c r="L35" s="90"/>
      <c r="M35" s="90"/>
      <c r="N35" s="90"/>
      <c r="O35" s="90"/>
      <c r="P35" s="91"/>
    </row>
    <row r="36" spans="1:16" ht="18.75" customHeight="1">
      <c r="A36" s="68" t="s">
        <v>172</v>
      </c>
      <c r="B36" s="68"/>
      <c r="C36" s="69"/>
      <c r="D36" s="69"/>
      <c r="E36" s="68"/>
      <c r="F36" s="68"/>
      <c r="G36" s="68"/>
      <c r="H36" s="68"/>
      <c r="I36" s="68"/>
      <c r="J36" s="89"/>
      <c r="K36" s="90"/>
      <c r="L36" s="90"/>
      <c r="M36" s="90"/>
      <c r="N36" s="90"/>
      <c r="O36" s="90"/>
      <c r="P36" s="91"/>
    </row>
    <row r="37" spans="1:16" ht="18.75" customHeight="1">
      <c r="A37" s="68" t="s">
        <v>173</v>
      </c>
      <c r="B37" s="68"/>
      <c r="C37" s="69"/>
      <c r="D37" s="69"/>
      <c r="E37" s="68"/>
      <c r="F37" s="68"/>
      <c r="G37" s="68"/>
      <c r="H37" s="69"/>
      <c r="I37" s="69"/>
      <c r="J37" s="89"/>
      <c r="K37" s="90"/>
      <c r="L37" s="90"/>
      <c r="M37" s="90"/>
      <c r="N37" s="90"/>
      <c r="O37" s="90"/>
      <c r="P37" s="91"/>
    </row>
    <row r="38" spans="1:16" ht="18.75" customHeight="1">
      <c r="A38" s="68" t="s">
        <v>174</v>
      </c>
      <c r="B38" s="68"/>
      <c r="C38" s="69"/>
      <c r="D38" s="69"/>
      <c r="E38" s="68"/>
      <c r="F38" s="68"/>
      <c r="G38" s="68"/>
      <c r="H38" s="69"/>
      <c r="I38" s="69"/>
      <c r="J38" s="89"/>
      <c r="K38" s="90"/>
      <c r="L38" s="90"/>
      <c r="M38" s="90"/>
      <c r="N38" s="90"/>
      <c r="O38" s="90"/>
      <c r="P38" s="91"/>
    </row>
    <row r="39" spans="1:16" ht="18.75" customHeight="1">
      <c r="A39" s="68" t="s">
        <v>175</v>
      </c>
      <c r="B39" s="68"/>
      <c r="C39" s="69"/>
      <c r="D39" s="69"/>
      <c r="E39" s="68"/>
      <c r="F39" s="68"/>
      <c r="G39" s="68"/>
      <c r="H39" s="69"/>
      <c r="I39" s="69"/>
      <c r="J39" s="89"/>
      <c r="K39" s="90"/>
      <c r="L39" s="90"/>
      <c r="M39" s="90"/>
      <c r="N39" s="90"/>
      <c r="O39" s="90"/>
      <c r="P39" s="91"/>
    </row>
    <row r="40" spans="1:16" ht="18.75" customHeight="1">
      <c r="A40" s="68" t="s">
        <v>176</v>
      </c>
      <c r="B40" s="68"/>
      <c r="C40" s="69"/>
      <c r="D40" s="69"/>
      <c r="E40" s="68"/>
      <c r="F40" s="68"/>
      <c r="G40" s="68"/>
      <c r="H40" s="69"/>
      <c r="I40" s="69"/>
      <c r="J40" s="89"/>
      <c r="K40" s="90"/>
      <c r="L40" s="90"/>
      <c r="M40" s="90"/>
      <c r="N40" s="90"/>
      <c r="O40" s="90"/>
      <c r="P40" s="91"/>
    </row>
    <row r="41" spans="1:16" ht="18.75" customHeight="1">
      <c r="A41" s="68" t="s">
        <v>177</v>
      </c>
      <c r="B41" s="68"/>
      <c r="C41" s="69"/>
      <c r="D41" s="69"/>
      <c r="E41" s="68"/>
      <c r="F41" s="68"/>
      <c r="G41" s="68"/>
      <c r="H41" s="69"/>
      <c r="I41" s="69"/>
      <c r="J41" s="89"/>
      <c r="K41" s="90"/>
      <c r="L41" s="90"/>
      <c r="M41" s="90"/>
      <c r="N41" s="90"/>
      <c r="O41" s="90"/>
      <c r="P41" s="91"/>
    </row>
    <row r="42" spans="1:16" ht="18.75" customHeight="1">
      <c r="A42" s="68" t="s">
        <v>178</v>
      </c>
      <c r="B42" s="68"/>
      <c r="C42" s="69"/>
      <c r="D42" s="69"/>
      <c r="E42" s="68"/>
      <c r="F42" s="68"/>
      <c r="G42" s="68"/>
      <c r="H42" s="69"/>
      <c r="I42" s="69"/>
      <c r="J42" s="89"/>
      <c r="K42" s="90"/>
      <c r="L42" s="90"/>
      <c r="M42" s="90"/>
      <c r="N42" s="90"/>
      <c r="O42" s="90"/>
      <c r="P42" s="91"/>
    </row>
    <row r="43" spans="1:16" ht="18.75" customHeight="1">
      <c r="A43" s="68" t="s">
        <v>179</v>
      </c>
      <c r="B43" s="68"/>
      <c r="C43" s="69"/>
      <c r="D43" s="69"/>
      <c r="E43" s="68"/>
      <c r="F43" s="68"/>
      <c r="G43" s="68"/>
      <c r="H43" s="69"/>
      <c r="I43" s="69"/>
      <c r="J43" s="89"/>
      <c r="K43" s="90"/>
      <c r="L43" s="90"/>
      <c r="M43" s="90"/>
      <c r="N43" s="90"/>
      <c r="O43" s="90"/>
      <c r="P43" s="91"/>
    </row>
    <row r="44" spans="1:16" ht="18.75" customHeight="1">
      <c r="A44" s="68" t="s">
        <v>180</v>
      </c>
      <c r="B44" s="68"/>
      <c r="C44" s="69"/>
      <c r="D44" s="69"/>
      <c r="E44" s="68"/>
      <c r="F44" s="68"/>
      <c r="G44" s="68"/>
      <c r="H44" s="69"/>
      <c r="I44" s="69"/>
      <c r="J44" s="89"/>
      <c r="K44" s="90"/>
      <c r="L44" s="90"/>
      <c r="M44" s="90"/>
      <c r="N44" s="90"/>
      <c r="O44" s="90"/>
      <c r="P44" s="91"/>
    </row>
    <row r="45" spans="1:16" ht="18.75" customHeight="1">
      <c r="A45" s="68" t="s">
        <v>181</v>
      </c>
      <c r="B45" s="68"/>
      <c r="C45" s="69"/>
      <c r="D45" s="69"/>
      <c r="E45" s="68"/>
      <c r="F45" s="68"/>
      <c r="G45" s="68"/>
      <c r="H45" s="69"/>
      <c r="I45" s="69"/>
      <c r="J45" s="89"/>
      <c r="K45" s="90"/>
      <c r="L45" s="90"/>
      <c r="M45" s="90"/>
      <c r="N45" s="90"/>
      <c r="O45" s="90"/>
      <c r="P45" s="91"/>
    </row>
    <row r="46" spans="1:16" ht="18.75" customHeight="1">
      <c r="A46" s="68" t="s">
        <v>182</v>
      </c>
      <c r="B46" s="68"/>
      <c r="C46" s="69"/>
      <c r="D46" s="69"/>
      <c r="E46" s="68"/>
      <c r="F46" s="68"/>
      <c r="G46" s="68"/>
      <c r="H46" s="69"/>
      <c r="I46" s="69"/>
      <c r="J46" s="89"/>
      <c r="K46" s="90"/>
      <c r="L46" s="90"/>
      <c r="M46" s="90"/>
      <c r="N46" s="90"/>
      <c r="O46" s="90"/>
      <c r="P46" s="91"/>
    </row>
    <row r="47" spans="1:16" ht="18.75" customHeight="1">
      <c r="A47" s="68" t="s">
        <v>183</v>
      </c>
      <c r="B47" s="68"/>
      <c r="C47" s="69"/>
      <c r="D47" s="69"/>
      <c r="E47" s="68"/>
      <c r="F47" s="68"/>
      <c r="G47" s="68"/>
      <c r="H47" s="69"/>
      <c r="I47" s="69"/>
      <c r="J47" s="89"/>
      <c r="K47" s="90"/>
      <c r="L47" s="90"/>
      <c r="M47" s="90"/>
      <c r="N47" s="90"/>
      <c r="O47" s="90"/>
      <c r="P47" s="91"/>
    </row>
    <row r="48" spans="1:16" ht="18.75" customHeight="1">
      <c r="A48" s="68" t="s">
        <v>184</v>
      </c>
      <c r="B48" s="68"/>
      <c r="C48" s="69"/>
      <c r="D48" s="69"/>
      <c r="E48" s="68"/>
      <c r="F48" s="68"/>
      <c r="G48" s="68"/>
      <c r="H48" s="69"/>
      <c r="I48" s="69"/>
      <c r="J48" s="89"/>
      <c r="K48" s="90"/>
      <c r="L48" s="90"/>
      <c r="M48" s="90"/>
      <c r="N48" s="90"/>
      <c r="O48" s="90"/>
      <c r="P48" s="91"/>
    </row>
    <row r="49" spans="1:16" ht="18.75" customHeight="1">
      <c r="A49" s="68" t="s">
        <v>185</v>
      </c>
      <c r="B49" s="68"/>
      <c r="C49" s="69"/>
      <c r="D49" s="69"/>
      <c r="E49" s="68"/>
      <c r="F49" s="68"/>
      <c r="G49" s="68"/>
      <c r="H49" s="69"/>
      <c r="I49" s="69"/>
      <c r="J49" s="89"/>
      <c r="K49" s="90"/>
      <c r="L49" s="90"/>
      <c r="M49" s="90"/>
      <c r="N49" s="90"/>
      <c r="O49" s="90"/>
      <c r="P49" s="91"/>
    </row>
    <row r="50" spans="1:16" ht="18.75" customHeight="1">
      <c r="A50" s="68" t="s">
        <v>186</v>
      </c>
      <c r="B50" s="68"/>
      <c r="C50" s="69"/>
      <c r="D50" s="69"/>
      <c r="E50" s="68"/>
      <c r="F50" s="68"/>
      <c r="G50" s="68"/>
      <c r="H50" s="69"/>
      <c r="I50" s="69"/>
      <c r="J50" s="89"/>
      <c r="K50" s="90"/>
      <c r="L50" s="90"/>
      <c r="M50" s="90"/>
      <c r="N50" s="90"/>
      <c r="O50" s="90"/>
      <c r="P50" s="91"/>
    </row>
    <row r="51" spans="1:16" ht="18.75" customHeight="1">
      <c r="A51" s="68" t="s">
        <v>187</v>
      </c>
      <c r="B51" s="68"/>
      <c r="C51" s="69"/>
      <c r="D51" s="69"/>
      <c r="E51" s="68"/>
      <c r="F51" s="68"/>
      <c r="G51" s="68"/>
      <c r="H51" s="69"/>
      <c r="I51" s="69"/>
      <c r="J51" s="89"/>
      <c r="K51" s="90"/>
      <c r="L51" s="90"/>
      <c r="M51" s="90"/>
      <c r="N51" s="90"/>
      <c r="O51" s="90"/>
      <c r="P51" s="91"/>
    </row>
    <row r="52" spans="1:16" ht="18.75" customHeight="1">
      <c r="A52" s="68" t="s">
        <v>188</v>
      </c>
      <c r="B52" s="68"/>
      <c r="C52" s="69"/>
      <c r="D52" s="69"/>
      <c r="E52" s="68"/>
      <c r="F52" s="68"/>
      <c r="G52" s="68"/>
      <c r="H52" s="69"/>
      <c r="I52" s="69"/>
      <c r="J52" s="89"/>
      <c r="K52" s="90"/>
      <c r="L52" s="90"/>
      <c r="M52" s="90"/>
      <c r="N52" s="90"/>
      <c r="O52" s="90"/>
      <c r="P52" s="91"/>
    </row>
    <row r="53" spans="1:16" ht="18.75" customHeight="1">
      <c r="A53" s="68" t="s">
        <v>189</v>
      </c>
      <c r="B53" s="68"/>
      <c r="C53" s="69"/>
      <c r="D53" s="69"/>
      <c r="E53" s="68"/>
      <c r="F53" s="68"/>
      <c r="G53" s="68"/>
      <c r="H53" s="69"/>
      <c r="I53" s="69"/>
      <c r="J53" s="89"/>
      <c r="K53" s="90"/>
      <c r="L53" s="90"/>
      <c r="M53" s="90"/>
      <c r="N53" s="90"/>
      <c r="O53" s="90"/>
      <c r="P53" s="91"/>
    </row>
    <row r="54" spans="1:16" ht="18.75" customHeight="1">
      <c r="A54" s="68" t="s">
        <v>190</v>
      </c>
      <c r="B54" s="68"/>
      <c r="C54" s="69"/>
      <c r="D54" s="69"/>
      <c r="E54" s="68"/>
      <c r="F54" s="68"/>
      <c r="G54" s="68"/>
      <c r="H54" s="69"/>
      <c r="I54" s="69"/>
      <c r="J54" s="89"/>
      <c r="K54" s="90"/>
      <c r="L54" s="90"/>
      <c r="M54" s="90"/>
      <c r="N54" s="90"/>
      <c r="O54" s="90"/>
      <c r="P54" s="91"/>
    </row>
    <row r="55" spans="1:16" ht="18.75" customHeight="1">
      <c r="A55" s="68" t="s">
        <v>191</v>
      </c>
      <c r="B55" s="68"/>
      <c r="C55" s="69"/>
      <c r="D55" s="69"/>
      <c r="E55" s="68"/>
      <c r="F55" s="68"/>
      <c r="G55" s="68"/>
      <c r="H55" s="69"/>
      <c r="I55" s="69"/>
      <c r="J55" s="89"/>
      <c r="K55" s="90"/>
      <c r="L55" s="90"/>
      <c r="M55" s="90"/>
      <c r="N55" s="90"/>
      <c r="O55" s="90"/>
      <c r="P55" s="91"/>
    </row>
    <row r="56" spans="1:16" ht="18.75" customHeight="1">
      <c r="A56" s="68" t="s">
        <v>192</v>
      </c>
      <c r="B56" s="68"/>
      <c r="C56" s="69"/>
      <c r="D56" s="69"/>
      <c r="E56" s="68"/>
      <c r="F56" s="68"/>
      <c r="G56" s="68"/>
      <c r="H56" s="69"/>
      <c r="I56" s="69"/>
      <c r="J56" s="89"/>
      <c r="K56" s="90"/>
      <c r="L56" s="90"/>
      <c r="M56" s="90"/>
      <c r="N56" s="90"/>
      <c r="O56" s="90"/>
      <c r="P56" s="91"/>
    </row>
    <row r="57" spans="1:16" ht="18.75" customHeight="1">
      <c r="A57" s="68" t="s">
        <v>193</v>
      </c>
      <c r="B57" s="68"/>
      <c r="C57" s="69"/>
      <c r="D57" s="69"/>
      <c r="E57" s="68"/>
      <c r="F57" s="68"/>
      <c r="G57" s="68"/>
      <c r="H57" s="69"/>
      <c r="I57" s="69"/>
      <c r="J57" s="89"/>
      <c r="K57" s="90"/>
      <c r="L57" s="90"/>
      <c r="M57" s="90"/>
      <c r="N57" s="90"/>
      <c r="O57" s="90"/>
      <c r="P57" s="91"/>
    </row>
    <row r="58" spans="1:16" ht="18.75" customHeight="1">
      <c r="A58" s="68" t="s">
        <v>194</v>
      </c>
      <c r="B58" s="68"/>
      <c r="C58" s="69"/>
      <c r="D58" s="69"/>
      <c r="E58" s="68"/>
      <c r="F58" s="68"/>
      <c r="G58" s="68"/>
      <c r="H58" s="69"/>
      <c r="I58" s="69"/>
      <c r="J58" s="89"/>
      <c r="K58" s="90"/>
      <c r="L58" s="90"/>
      <c r="M58" s="90"/>
      <c r="N58" s="90"/>
      <c r="O58" s="90"/>
      <c r="P58" s="91"/>
    </row>
    <row r="59" spans="1:16" ht="18.75" customHeight="1">
      <c r="A59" s="68" t="s">
        <v>195</v>
      </c>
      <c r="B59" s="68"/>
      <c r="C59" s="69"/>
      <c r="D59" s="69"/>
      <c r="E59" s="68"/>
      <c r="F59" s="68"/>
      <c r="G59" s="68"/>
      <c r="H59" s="69"/>
      <c r="I59" s="69"/>
      <c r="J59" s="89"/>
      <c r="K59" s="90"/>
      <c r="L59" s="90"/>
      <c r="M59" s="90"/>
      <c r="N59" s="90"/>
      <c r="O59" s="90"/>
      <c r="P59" s="91"/>
    </row>
    <row r="60" spans="1:16" ht="18.75" customHeight="1">
      <c r="A60" s="68" t="s">
        <v>196</v>
      </c>
      <c r="B60" s="68"/>
      <c r="C60" s="69"/>
      <c r="D60" s="69"/>
      <c r="E60" s="68"/>
      <c r="F60" s="68"/>
      <c r="G60" s="68"/>
      <c r="H60" s="69"/>
      <c r="I60" s="69"/>
      <c r="J60" s="89"/>
      <c r="K60" s="90"/>
      <c r="L60" s="90"/>
      <c r="M60" s="90"/>
      <c r="N60" s="90"/>
      <c r="O60" s="90"/>
      <c r="P60" s="91"/>
    </row>
    <row r="61" spans="1:16" ht="18.75" customHeight="1">
      <c r="A61" s="68" t="s">
        <v>197</v>
      </c>
      <c r="B61" s="68"/>
      <c r="C61" s="69"/>
      <c r="D61" s="69"/>
      <c r="E61" s="68"/>
      <c r="F61" s="68"/>
      <c r="G61" s="68"/>
      <c r="H61" s="69"/>
      <c r="I61" s="69"/>
      <c r="J61" s="89"/>
      <c r="K61" s="90"/>
      <c r="L61" s="90"/>
      <c r="M61" s="90"/>
      <c r="N61" s="90"/>
      <c r="O61" s="90"/>
      <c r="P61" s="91"/>
    </row>
    <row r="62" spans="1:16" ht="18.75" customHeight="1">
      <c r="A62" s="68" t="s">
        <v>198</v>
      </c>
      <c r="B62" s="68"/>
      <c r="C62" s="69"/>
      <c r="D62" s="69"/>
      <c r="E62" s="68"/>
      <c r="F62" s="68"/>
      <c r="G62" s="68"/>
      <c r="H62" s="69"/>
      <c r="I62" s="69"/>
      <c r="J62" s="89"/>
      <c r="K62" s="90"/>
      <c r="L62" s="90"/>
      <c r="M62" s="90"/>
      <c r="N62" s="90"/>
      <c r="O62" s="90"/>
      <c r="P62" s="91"/>
    </row>
    <row r="63" spans="1:16" ht="18.75" customHeight="1">
      <c r="A63" s="68" t="s">
        <v>199</v>
      </c>
      <c r="B63" s="68"/>
      <c r="C63" s="69"/>
      <c r="D63" s="69"/>
      <c r="E63" s="68"/>
      <c r="F63" s="68"/>
      <c r="G63" s="68"/>
      <c r="H63" s="69"/>
      <c r="I63" s="69"/>
      <c r="J63" s="89"/>
      <c r="K63" s="90"/>
      <c r="L63" s="90"/>
      <c r="M63" s="90"/>
      <c r="N63" s="90"/>
      <c r="O63" s="90"/>
      <c r="P63" s="91"/>
    </row>
    <row r="64" spans="1:16" ht="18.75" customHeight="1">
      <c r="A64" s="68" t="s">
        <v>200</v>
      </c>
      <c r="B64" s="68"/>
      <c r="C64" s="69"/>
      <c r="D64" s="69"/>
      <c r="E64" s="68"/>
      <c r="F64" s="68"/>
      <c r="G64" s="68"/>
      <c r="H64" s="69"/>
      <c r="I64" s="69"/>
      <c r="J64" s="89"/>
      <c r="K64" s="90"/>
      <c r="L64" s="90"/>
      <c r="M64" s="90"/>
      <c r="N64" s="90"/>
      <c r="O64" s="90"/>
      <c r="P64" s="91"/>
    </row>
    <row r="65" spans="1:16" ht="18.75" customHeight="1">
      <c r="A65" s="68" t="s">
        <v>201</v>
      </c>
      <c r="B65" s="68"/>
      <c r="C65" s="69"/>
      <c r="D65" s="69"/>
      <c r="E65" s="68"/>
      <c r="F65" s="68"/>
      <c r="G65" s="68"/>
      <c r="H65" s="69"/>
      <c r="I65" s="69"/>
      <c r="J65" s="89"/>
      <c r="K65" s="90"/>
      <c r="L65" s="90"/>
      <c r="M65" s="90"/>
      <c r="N65" s="90"/>
      <c r="O65" s="90"/>
      <c r="P65" s="91"/>
    </row>
    <row r="66" spans="1:16" ht="18.75" customHeight="1">
      <c r="A66" s="68" t="s">
        <v>202</v>
      </c>
      <c r="B66" s="68"/>
      <c r="C66" s="69"/>
      <c r="D66" s="69"/>
      <c r="E66" s="68"/>
      <c r="F66" s="68"/>
      <c r="G66" s="68"/>
      <c r="H66" s="69"/>
      <c r="I66" s="69"/>
      <c r="J66" s="89"/>
      <c r="K66" s="90"/>
      <c r="L66" s="90"/>
      <c r="M66" s="90"/>
      <c r="N66" s="90"/>
      <c r="O66" s="90"/>
      <c r="P66" s="91"/>
    </row>
    <row r="67" spans="1:16" ht="18.75" customHeight="1">
      <c r="A67" s="68" t="s">
        <v>203</v>
      </c>
      <c r="B67" s="68"/>
      <c r="C67" s="69"/>
      <c r="D67" s="69"/>
      <c r="E67" s="68"/>
      <c r="F67" s="68"/>
      <c r="G67" s="68"/>
      <c r="H67" s="69"/>
      <c r="I67" s="69"/>
      <c r="J67" s="89"/>
      <c r="K67" s="90"/>
      <c r="L67" s="90"/>
      <c r="M67" s="90"/>
      <c r="N67" s="90"/>
      <c r="O67" s="90"/>
      <c r="P67" s="91"/>
    </row>
    <row r="68" spans="1:16" ht="18.75" customHeight="1">
      <c r="A68" s="68" t="s">
        <v>204</v>
      </c>
      <c r="B68" s="68"/>
      <c r="C68" s="69"/>
      <c r="D68" s="69"/>
      <c r="E68" s="68"/>
      <c r="F68" s="68"/>
      <c r="G68" s="68"/>
      <c r="H68" s="69"/>
      <c r="I68" s="69"/>
      <c r="J68" s="89"/>
      <c r="K68" s="90"/>
      <c r="L68" s="90"/>
      <c r="M68" s="90"/>
      <c r="N68" s="90"/>
      <c r="O68" s="90"/>
      <c r="P68" s="91"/>
    </row>
    <row r="69" spans="1:16" ht="18.75" customHeight="1">
      <c r="A69" s="68" t="s">
        <v>205</v>
      </c>
      <c r="B69" s="68"/>
      <c r="C69" s="69"/>
      <c r="D69" s="69"/>
      <c r="E69" s="68"/>
      <c r="F69" s="68"/>
      <c r="G69" s="68"/>
      <c r="H69" s="69"/>
      <c r="I69" s="69"/>
      <c r="J69" s="89"/>
      <c r="K69" s="90"/>
      <c r="L69" s="90"/>
      <c r="M69" s="90"/>
      <c r="N69" s="90"/>
      <c r="O69" s="90"/>
      <c r="P69" s="91"/>
    </row>
    <row r="70" spans="1:16" ht="18.75" customHeight="1">
      <c r="A70" s="68" t="s">
        <v>206</v>
      </c>
      <c r="B70" s="68"/>
      <c r="C70" s="69"/>
      <c r="D70" s="69"/>
      <c r="E70" s="68"/>
      <c r="F70" s="68"/>
      <c r="G70" s="68"/>
      <c r="H70" s="69"/>
      <c r="I70" s="69"/>
      <c r="J70" s="89"/>
      <c r="K70" s="90"/>
      <c r="L70" s="90"/>
      <c r="M70" s="90"/>
      <c r="N70" s="90"/>
      <c r="O70" s="90"/>
      <c r="P70" s="91"/>
    </row>
    <row r="71" spans="1:16" ht="18.75" customHeight="1">
      <c r="A71" s="68" t="s">
        <v>207</v>
      </c>
      <c r="B71" s="68"/>
      <c r="C71" s="69"/>
      <c r="D71" s="69"/>
      <c r="E71" s="68"/>
      <c r="F71" s="68"/>
      <c r="G71" s="68"/>
      <c r="H71" s="69"/>
      <c r="I71" s="69"/>
      <c r="J71" s="89"/>
      <c r="K71" s="90"/>
      <c r="L71" s="90"/>
      <c r="M71" s="90"/>
      <c r="N71" s="90"/>
      <c r="O71" s="90"/>
      <c r="P71" s="91"/>
    </row>
    <row r="72" spans="1:16" ht="18.75" customHeight="1">
      <c r="A72" s="68" t="s">
        <v>208</v>
      </c>
      <c r="B72" s="68"/>
      <c r="C72" s="69"/>
      <c r="D72" s="69"/>
      <c r="E72" s="68"/>
      <c r="F72" s="68"/>
      <c r="G72" s="68"/>
      <c r="H72" s="69"/>
      <c r="I72" s="69"/>
      <c r="J72" s="89"/>
      <c r="K72" s="90"/>
      <c r="L72" s="90"/>
      <c r="M72" s="90"/>
      <c r="N72" s="90"/>
      <c r="O72" s="90"/>
      <c r="P72" s="91"/>
    </row>
    <row r="73" spans="1:16" ht="18.75" customHeight="1">
      <c r="A73" s="68" t="s">
        <v>209</v>
      </c>
      <c r="B73" s="68"/>
      <c r="C73" s="69"/>
      <c r="D73" s="69"/>
      <c r="E73" s="68"/>
      <c r="F73" s="68"/>
      <c r="G73" s="68"/>
      <c r="H73" s="69"/>
      <c r="I73" s="69"/>
      <c r="J73" s="89"/>
      <c r="K73" s="90"/>
      <c r="L73" s="90"/>
      <c r="M73" s="90"/>
      <c r="N73" s="90"/>
      <c r="O73" s="90"/>
      <c r="P73" s="91"/>
    </row>
    <row r="74" spans="1:16" ht="18.75" customHeight="1">
      <c r="A74" s="68" t="s">
        <v>210</v>
      </c>
      <c r="B74" s="68"/>
      <c r="C74" s="69"/>
      <c r="D74" s="69"/>
      <c r="E74" s="68"/>
      <c r="F74" s="68"/>
      <c r="G74" s="68"/>
      <c r="H74" s="69"/>
      <c r="I74" s="69"/>
      <c r="J74" s="89"/>
      <c r="K74" s="90"/>
      <c r="L74" s="90"/>
      <c r="M74" s="90"/>
      <c r="N74" s="90"/>
      <c r="O74" s="90"/>
      <c r="P74" s="91"/>
    </row>
    <row r="75" spans="1:16" ht="18.75" customHeight="1">
      <c r="A75" s="68" t="s">
        <v>211</v>
      </c>
      <c r="B75" s="68"/>
      <c r="C75" s="69"/>
      <c r="D75" s="69"/>
      <c r="E75" s="68"/>
      <c r="F75" s="68"/>
      <c r="G75" s="68"/>
      <c r="H75" s="69"/>
      <c r="I75" s="69"/>
      <c r="J75" s="89"/>
      <c r="K75" s="90"/>
      <c r="L75" s="90"/>
      <c r="M75" s="90"/>
      <c r="N75" s="90"/>
      <c r="O75" s="90"/>
      <c r="P75" s="91"/>
    </row>
    <row r="76" spans="1:16" ht="18.75" customHeight="1">
      <c r="A76" s="68" t="s">
        <v>212</v>
      </c>
      <c r="B76" s="68"/>
      <c r="C76" s="69"/>
      <c r="D76" s="69"/>
      <c r="E76" s="68"/>
      <c r="F76" s="68"/>
      <c r="G76" s="68"/>
      <c r="H76" s="69"/>
      <c r="I76" s="69"/>
      <c r="J76" s="89"/>
      <c r="K76" s="90"/>
      <c r="L76" s="90"/>
      <c r="M76" s="90"/>
      <c r="N76" s="90"/>
      <c r="O76" s="90"/>
      <c r="P76" s="91"/>
    </row>
    <row r="77" spans="1:16" ht="18.75" customHeight="1">
      <c r="A77" s="68" t="s">
        <v>213</v>
      </c>
      <c r="B77" s="68"/>
      <c r="C77" s="69"/>
      <c r="D77" s="69"/>
      <c r="E77" s="68"/>
      <c r="F77" s="68"/>
      <c r="G77" s="68"/>
      <c r="H77" s="69"/>
      <c r="I77" s="69"/>
      <c r="J77" s="89"/>
      <c r="K77" s="90"/>
      <c r="L77" s="90"/>
      <c r="M77" s="90"/>
      <c r="N77" s="90"/>
      <c r="O77" s="90"/>
      <c r="P77" s="91"/>
    </row>
    <row r="78" spans="1:16" ht="18.75" customHeight="1">
      <c r="A78" s="68" t="s">
        <v>214</v>
      </c>
      <c r="B78" s="68"/>
      <c r="C78" s="69"/>
      <c r="D78" s="69"/>
      <c r="E78" s="68"/>
      <c r="F78" s="68"/>
      <c r="G78" s="68"/>
      <c r="H78" s="69"/>
      <c r="I78" s="69"/>
      <c r="J78" s="89"/>
      <c r="K78" s="90"/>
      <c r="L78" s="90"/>
      <c r="M78" s="90"/>
      <c r="N78" s="90"/>
      <c r="O78" s="90"/>
      <c r="P78" s="91"/>
    </row>
    <row r="79" spans="1:16" ht="18.75" customHeight="1">
      <c r="A79" s="68" t="s">
        <v>215</v>
      </c>
      <c r="B79" s="68"/>
      <c r="C79" s="69"/>
      <c r="D79" s="69"/>
      <c r="E79" s="68"/>
      <c r="F79" s="68"/>
      <c r="G79" s="68"/>
      <c r="H79" s="69"/>
      <c r="I79" s="69"/>
      <c r="J79" s="89"/>
      <c r="K79" s="90"/>
      <c r="L79" s="90"/>
      <c r="M79" s="90"/>
      <c r="N79" s="90"/>
      <c r="O79" s="90"/>
      <c r="P79" s="91"/>
    </row>
    <row r="80" spans="1:16" ht="18.75" customHeight="1">
      <c r="A80" s="68" t="s">
        <v>216</v>
      </c>
      <c r="B80" s="68"/>
      <c r="C80" s="69"/>
      <c r="D80" s="69"/>
      <c r="E80" s="68"/>
      <c r="F80" s="68"/>
      <c r="G80" s="68"/>
      <c r="H80" s="69"/>
      <c r="I80" s="69"/>
      <c r="J80" s="89"/>
      <c r="K80" s="90"/>
      <c r="L80" s="90"/>
      <c r="M80" s="90"/>
      <c r="N80" s="90"/>
      <c r="O80" s="90"/>
      <c r="P80" s="91"/>
    </row>
    <row r="81" spans="1:16" ht="18.75" customHeight="1">
      <c r="A81" s="68" t="s">
        <v>217</v>
      </c>
      <c r="B81" s="68"/>
      <c r="C81" s="69"/>
      <c r="D81" s="69"/>
      <c r="E81" s="68"/>
      <c r="F81" s="68"/>
      <c r="G81" s="68"/>
      <c r="H81" s="69"/>
      <c r="I81" s="69"/>
      <c r="J81" s="89"/>
      <c r="K81" s="90"/>
      <c r="L81" s="90"/>
      <c r="M81" s="90"/>
      <c r="N81" s="90"/>
      <c r="O81" s="90"/>
      <c r="P81" s="91"/>
    </row>
    <row r="82" spans="1:16" ht="18.75" customHeight="1">
      <c r="A82" s="68" t="s">
        <v>218</v>
      </c>
      <c r="B82" s="68"/>
      <c r="C82" s="69"/>
      <c r="D82" s="69"/>
      <c r="E82" s="68"/>
      <c r="F82" s="68"/>
      <c r="G82" s="68"/>
      <c r="H82" s="69"/>
      <c r="I82" s="69"/>
      <c r="J82" s="89"/>
      <c r="K82" s="90"/>
      <c r="L82" s="90"/>
      <c r="M82" s="90"/>
      <c r="N82" s="90"/>
      <c r="O82" s="90"/>
      <c r="P82" s="91"/>
    </row>
    <row r="83" spans="1:16" ht="18.75" customHeight="1">
      <c r="A83" s="68" t="s">
        <v>219</v>
      </c>
      <c r="B83" s="68"/>
      <c r="C83" s="69"/>
      <c r="D83" s="69"/>
      <c r="E83" s="68"/>
      <c r="F83" s="68"/>
      <c r="G83" s="68"/>
      <c r="H83" s="69"/>
      <c r="I83" s="69"/>
      <c r="J83" s="89"/>
      <c r="K83" s="90"/>
      <c r="L83" s="90"/>
      <c r="M83" s="90"/>
      <c r="N83" s="90"/>
      <c r="O83" s="90"/>
      <c r="P83" s="91"/>
    </row>
    <row r="84" spans="1:16" ht="18.75" customHeight="1">
      <c r="A84" s="68" t="s">
        <v>220</v>
      </c>
      <c r="B84" s="68"/>
      <c r="C84" s="69"/>
      <c r="D84" s="69"/>
      <c r="E84" s="68"/>
      <c r="F84" s="68"/>
      <c r="G84" s="68"/>
      <c r="H84" s="69"/>
      <c r="I84" s="69"/>
      <c r="J84" s="89"/>
      <c r="K84" s="90"/>
      <c r="L84" s="90"/>
      <c r="M84" s="90"/>
      <c r="N84" s="90"/>
      <c r="O84" s="90"/>
      <c r="P84" s="91"/>
    </row>
    <row r="85" spans="1:16" ht="18.75" customHeight="1">
      <c r="A85" s="68" t="s">
        <v>221</v>
      </c>
      <c r="B85" s="68"/>
      <c r="C85" s="69"/>
      <c r="D85" s="69"/>
      <c r="E85" s="68"/>
      <c r="F85" s="68"/>
      <c r="G85" s="68"/>
      <c r="H85" s="69"/>
      <c r="I85" s="69"/>
      <c r="J85" s="89"/>
      <c r="K85" s="90"/>
      <c r="L85" s="90"/>
      <c r="M85" s="90"/>
      <c r="N85" s="90"/>
      <c r="O85" s="90"/>
      <c r="P85" s="91"/>
    </row>
    <row r="86" spans="1:16" ht="18.75" customHeight="1">
      <c r="A86" s="68" t="s">
        <v>222</v>
      </c>
      <c r="B86" s="68"/>
      <c r="C86" s="69"/>
      <c r="D86" s="69"/>
      <c r="E86" s="68"/>
      <c r="F86" s="68"/>
      <c r="G86" s="68"/>
      <c r="H86" s="69"/>
      <c r="I86" s="69"/>
      <c r="J86" s="89"/>
      <c r="K86" s="90"/>
      <c r="L86" s="90"/>
      <c r="M86" s="90"/>
      <c r="N86" s="90"/>
      <c r="O86" s="90"/>
      <c r="P86" s="91"/>
    </row>
    <row r="87" spans="1:16" ht="18.75" customHeight="1">
      <c r="A87" s="68" t="s">
        <v>223</v>
      </c>
      <c r="B87" s="68"/>
      <c r="C87" s="69"/>
      <c r="D87" s="69"/>
      <c r="E87" s="68"/>
      <c r="F87" s="68"/>
      <c r="G87" s="68"/>
      <c r="H87" s="69"/>
      <c r="I87" s="69"/>
      <c r="J87" s="89"/>
      <c r="K87" s="90"/>
      <c r="L87" s="90"/>
      <c r="M87" s="90"/>
      <c r="N87" s="90"/>
      <c r="O87" s="90"/>
      <c r="P87" s="91"/>
    </row>
    <row r="88" spans="1:16" ht="18.75" customHeight="1">
      <c r="A88" s="68" t="s">
        <v>224</v>
      </c>
      <c r="B88" s="68"/>
      <c r="C88" s="69"/>
      <c r="D88" s="69"/>
      <c r="E88" s="68"/>
      <c r="F88" s="68"/>
      <c r="G88" s="68"/>
      <c r="H88" s="69"/>
      <c r="I88" s="69"/>
      <c r="J88" s="89"/>
      <c r="K88" s="90"/>
      <c r="L88" s="90"/>
      <c r="M88" s="90"/>
      <c r="N88" s="90"/>
      <c r="O88" s="90"/>
      <c r="P88" s="91"/>
    </row>
    <row r="89" spans="1:16" ht="18.75" customHeight="1">
      <c r="A89" s="68" t="s">
        <v>239</v>
      </c>
      <c r="B89" s="68"/>
      <c r="C89" s="69"/>
      <c r="D89" s="69"/>
      <c r="E89" s="68"/>
      <c r="F89" s="68"/>
      <c r="G89" s="68"/>
      <c r="H89" s="69"/>
      <c r="I89" s="69"/>
      <c r="J89" s="89"/>
      <c r="K89" s="90"/>
      <c r="L89" s="90"/>
      <c r="M89" s="90"/>
      <c r="N89" s="90"/>
      <c r="O89" s="90"/>
      <c r="P89" s="91"/>
    </row>
    <row r="90" spans="1:16" ht="18.75" customHeight="1">
      <c r="A90" s="68" t="s">
        <v>240</v>
      </c>
      <c r="B90" s="68"/>
      <c r="C90" s="69"/>
      <c r="D90" s="69"/>
      <c r="E90" s="68"/>
      <c r="F90" s="68"/>
      <c r="G90" s="68"/>
      <c r="H90" s="69"/>
      <c r="I90" s="69"/>
      <c r="J90" s="89"/>
      <c r="K90" s="90"/>
      <c r="L90" s="90"/>
      <c r="M90" s="90"/>
      <c r="N90" s="90"/>
      <c r="O90" s="90"/>
      <c r="P90" s="91"/>
    </row>
    <row r="91" spans="1:16" ht="18.75" customHeight="1">
      <c r="A91" s="68" t="s">
        <v>241</v>
      </c>
      <c r="B91" s="68"/>
      <c r="C91" s="69"/>
      <c r="D91" s="69"/>
      <c r="E91" s="68"/>
      <c r="F91" s="68"/>
      <c r="G91" s="68"/>
      <c r="H91" s="69"/>
      <c r="I91" s="69"/>
      <c r="J91" s="89"/>
      <c r="K91" s="90"/>
      <c r="L91" s="90"/>
      <c r="M91" s="90"/>
      <c r="N91" s="90"/>
      <c r="O91" s="90"/>
      <c r="P91" s="91"/>
    </row>
    <row r="92" spans="1:16" ht="18.75" customHeight="1">
      <c r="A92" s="68" t="s">
        <v>242</v>
      </c>
      <c r="B92" s="68"/>
      <c r="C92" s="69"/>
      <c r="D92" s="69"/>
      <c r="E92" s="68"/>
      <c r="F92" s="68"/>
      <c r="G92" s="68"/>
      <c r="H92" s="69"/>
      <c r="I92" s="69"/>
      <c r="J92" s="89"/>
      <c r="K92" s="90"/>
      <c r="L92" s="90"/>
      <c r="M92" s="90"/>
      <c r="N92" s="90"/>
      <c r="O92" s="90"/>
      <c r="P92" s="91"/>
    </row>
    <row r="93" spans="1:16" ht="18.75" customHeight="1">
      <c r="A93" s="68" t="s">
        <v>243</v>
      </c>
      <c r="B93" s="68"/>
      <c r="C93" s="69"/>
      <c r="D93" s="69"/>
      <c r="E93" s="68"/>
      <c r="F93" s="68"/>
      <c r="G93" s="68"/>
      <c r="H93" s="69"/>
      <c r="I93" s="69"/>
      <c r="J93" s="89"/>
      <c r="K93" s="90"/>
      <c r="L93" s="90"/>
      <c r="M93" s="90"/>
      <c r="N93" s="90"/>
      <c r="O93" s="90"/>
      <c r="P93" s="91"/>
    </row>
    <row r="94" spans="1:16" ht="18.75" customHeight="1">
      <c r="A94" s="68" t="s">
        <v>244</v>
      </c>
      <c r="B94" s="68"/>
      <c r="C94" s="69"/>
      <c r="D94" s="69"/>
      <c r="E94" s="68"/>
      <c r="F94" s="68"/>
      <c r="G94" s="68"/>
      <c r="H94" s="69"/>
      <c r="I94" s="69"/>
      <c r="J94" s="89"/>
      <c r="K94" s="90"/>
      <c r="L94" s="90"/>
      <c r="M94" s="90"/>
      <c r="N94" s="90"/>
      <c r="O94" s="90"/>
      <c r="P94" s="91"/>
    </row>
    <row r="95" spans="1:16" ht="18.75" customHeight="1">
      <c r="A95" s="68" t="s">
        <v>245</v>
      </c>
      <c r="B95" s="68"/>
      <c r="C95" s="69"/>
      <c r="D95" s="69"/>
      <c r="E95" s="68"/>
      <c r="F95" s="68"/>
      <c r="G95" s="68"/>
      <c r="H95" s="69"/>
      <c r="I95" s="69"/>
      <c r="J95" s="89"/>
      <c r="K95" s="90"/>
      <c r="L95" s="90"/>
      <c r="M95" s="90"/>
      <c r="N95" s="90"/>
      <c r="O95" s="90"/>
      <c r="P95" s="91"/>
    </row>
    <row r="96" spans="1:16" ht="18.75" customHeight="1">
      <c r="A96" s="68" t="s">
        <v>246</v>
      </c>
      <c r="B96" s="68"/>
      <c r="C96" s="69"/>
      <c r="D96" s="69"/>
      <c r="E96" s="68"/>
      <c r="F96" s="68"/>
      <c r="G96" s="68"/>
      <c r="H96" s="69"/>
      <c r="I96" s="69"/>
      <c r="J96" s="89"/>
      <c r="K96" s="90"/>
      <c r="L96" s="90"/>
      <c r="M96" s="90"/>
      <c r="N96" s="90"/>
      <c r="O96" s="90"/>
      <c r="P96" s="91"/>
    </row>
    <row r="97" spans="1:16" ht="18.75" customHeight="1">
      <c r="A97" s="68" t="s">
        <v>247</v>
      </c>
      <c r="B97" s="68"/>
      <c r="C97" s="69"/>
      <c r="D97" s="69"/>
      <c r="E97" s="68"/>
      <c r="F97" s="68"/>
      <c r="G97" s="68"/>
      <c r="H97" s="69"/>
      <c r="I97" s="69"/>
      <c r="J97" s="89"/>
      <c r="K97" s="90"/>
      <c r="L97" s="90"/>
      <c r="M97" s="90"/>
      <c r="N97" s="90"/>
      <c r="O97" s="90"/>
      <c r="P97" s="91"/>
    </row>
    <row r="98" spans="1:16" ht="18.75" customHeight="1">
      <c r="A98" s="68" t="s">
        <v>248</v>
      </c>
      <c r="B98" s="68"/>
      <c r="C98" s="69"/>
      <c r="D98" s="69"/>
      <c r="E98" s="68"/>
      <c r="F98" s="68"/>
      <c r="G98" s="68"/>
      <c r="H98" s="69"/>
      <c r="I98" s="69"/>
      <c r="J98" s="89"/>
      <c r="K98" s="90"/>
      <c r="L98" s="90"/>
      <c r="M98" s="90"/>
      <c r="N98" s="90"/>
      <c r="O98" s="90"/>
      <c r="P98" s="91"/>
    </row>
    <row r="99" spans="1:16" ht="18.75" customHeight="1">
      <c r="A99" s="68" t="s">
        <v>249</v>
      </c>
      <c r="B99" s="68"/>
      <c r="C99" s="69"/>
      <c r="D99" s="69"/>
      <c r="E99" s="68"/>
      <c r="F99" s="68"/>
      <c r="G99" s="68"/>
      <c r="H99" s="69"/>
      <c r="I99" s="69"/>
      <c r="J99" s="89"/>
      <c r="K99" s="90"/>
      <c r="L99" s="90"/>
      <c r="M99" s="90"/>
      <c r="N99" s="90"/>
      <c r="O99" s="90"/>
      <c r="P99" s="91"/>
    </row>
    <row r="100" spans="1:16" ht="18.75" customHeight="1">
      <c r="A100" s="68" t="s">
        <v>250</v>
      </c>
      <c r="B100" s="68"/>
      <c r="C100" s="69"/>
      <c r="D100" s="69"/>
      <c r="E100" s="68"/>
      <c r="F100" s="68"/>
      <c r="G100" s="68"/>
      <c r="H100" s="69"/>
      <c r="I100" s="69"/>
      <c r="J100" s="89"/>
      <c r="K100" s="90"/>
      <c r="L100" s="90"/>
      <c r="M100" s="90"/>
      <c r="N100" s="90"/>
      <c r="O100" s="90"/>
      <c r="P100" s="91"/>
    </row>
    <row r="101" spans="1:16" ht="18.75" customHeight="1">
      <c r="A101" s="68" t="s">
        <v>251</v>
      </c>
      <c r="B101" s="68"/>
      <c r="C101" s="69"/>
      <c r="D101" s="69"/>
      <c r="E101" s="68"/>
      <c r="F101" s="68"/>
      <c r="G101" s="68"/>
      <c r="H101" s="69"/>
      <c r="I101" s="69"/>
      <c r="J101" s="89"/>
      <c r="K101" s="90"/>
      <c r="L101" s="90"/>
      <c r="M101" s="90"/>
      <c r="N101" s="90"/>
      <c r="O101" s="90"/>
      <c r="P101" s="91"/>
    </row>
    <row r="102" spans="1:16" ht="18.75" customHeight="1">
      <c r="A102" s="68" t="s">
        <v>252</v>
      </c>
      <c r="B102" s="68"/>
      <c r="C102" s="69"/>
      <c r="D102" s="69"/>
      <c r="E102" s="68"/>
      <c r="F102" s="68"/>
      <c r="G102" s="68"/>
      <c r="H102" s="69"/>
      <c r="I102" s="69"/>
      <c r="J102" s="89"/>
      <c r="K102" s="90"/>
      <c r="L102" s="90"/>
      <c r="M102" s="90"/>
      <c r="N102" s="90"/>
      <c r="O102" s="90"/>
      <c r="P102" s="91"/>
    </row>
    <row r="103" spans="1:16" ht="18.75" customHeight="1">
      <c r="A103" s="68" t="s">
        <v>253</v>
      </c>
      <c r="B103" s="68"/>
      <c r="C103" s="69"/>
      <c r="D103" s="69"/>
      <c r="E103" s="68"/>
      <c r="F103" s="68"/>
      <c r="G103" s="68"/>
      <c r="H103" s="69"/>
      <c r="I103" s="69"/>
      <c r="J103" s="89"/>
      <c r="K103" s="90"/>
      <c r="L103" s="90"/>
      <c r="M103" s="90"/>
      <c r="N103" s="90"/>
      <c r="O103" s="90"/>
      <c r="P103" s="91"/>
    </row>
    <row r="104" spans="1:16" ht="18.75" customHeight="1">
      <c r="A104" s="68" t="s">
        <v>254</v>
      </c>
      <c r="B104" s="68"/>
      <c r="C104" s="69"/>
      <c r="D104" s="69"/>
      <c r="E104" s="68"/>
      <c r="F104" s="68"/>
      <c r="G104" s="68"/>
      <c r="H104" s="69"/>
      <c r="I104" s="69"/>
      <c r="J104" s="89"/>
      <c r="K104" s="90"/>
      <c r="L104" s="90"/>
      <c r="M104" s="90"/>
      <c r="N104" s="90"/>
      <c r="O104" s="90"/>
      <c r="P104" s="91"/>
    </row>
    <row r="105" spans="1:16" ht="18.75" customHeight="1">
      <c r="A105" s="68" t="s">
        <v>255</v>
      </c>
      <c r="B105" s="68"/>
      <c r="C105" s="69"/>
      <c r="D105" s="69"/>
      <c r="E105" s="68"/>
      <c r="F105" s="68"/>
      <c r="G105" s="68"/>
      <c r="H105" s="69"/>
      <c r="I105" s="69"/>
      <c r="J105" s="89"/>
      <c r="K105" s="90"/>
      <c r="L105" s="90"/>
      <c r="M105" s="90"/>
      <c r="N105" s="90"/>
      <c r="O105" s="90"/>
      <c r="P105" s="91"/>
    </row>
    <row r="106" spans="1:16" ht="18.75" customHeight="1">
      <c r="A106" s="68" t="s">
        <v>256</v>
      </c>
      <c r="B106" s="68"/>
      <c r="C106" s="69"/>
      <c r="D106" s="69"/>
      <c r="E106" s="68"/>
      <c r="F106" s="68"/>
      <c r="G106" s="68"/>
      <c r="H106" s="69"/>
      <c r="I106" s="69"/>
      <c r="J106" s="89"/>
      <c r="K106" s="90"/>
      <c r="L106" s="90"/>
      <c r="M106" s="90"/>
      <c r="N106" s="90"/>
      <c r="O106" s="90"/>
      <c r="P106" s="91"/>
    </row>
    <row r="107" spans="1:16" ht="18.75" customHeight="1">
      <c r="A107" s="68" t="s">
        <v>257</v>
      </c>
      <c r="B107" s="68"/>
      <c r="C107" s="69"/>
      <c r="D107" s="69"/>
      <c r="E107" s="68"/>
      <c r="F107" s="68"/>
      <c r="G107" s="68"/>
      <c r="H107" s="69"/>
      <c r="I107" s="69"/>
      <c r="J107" s="89"/>
      <c r="K107" s="90"/>
      <c r="L107" s="90"/>
      <c r="M107" s="90"/>
      <c r="N107" s="90"/>
      <c r="O107" s="90"/>
      <c r="P107" s="91"/>
    </row>
    <row r="108" spans="1:16" ht="18.75" customHeight="1">
      <c r="A108" s="68" t="s">
        <v>258</v>
      </c>
      <c r="B108" s="68"/>
      <c r="C108" s="69"/>
      <c r="D108" s="69"/>
      <c r="E108" s="68"/>
      <c r="F108" s="68"/>
      <c r="G108" s="68"/>
      <c r="H108" s="69"/>
      <c r="I108" s="69"/>
      <c r="J108" s="89"/>
      <c r="K108" s="90"/>
      <c r="L108" s="90"/>
      <c r="M108" s="90"/>
      <c r="N108" s="90"/>
      <c r="O108" s="90"/>
      <c r="P108" s="91"/>
    </row>
    <row r="109" spans="1:16" ht="18.75" customHeight="1">
      <c r="A109" s="68" t="s">
        <v>259</v>
      </c>
      <c r="B109" s="68"/>
      <c r="C109" s="69"/>
      <c r="D109" s="69"/>
      <c r="E109" s="68"/>
      <c r="F109" s="68"/>
      <c r="G109" s="68"/>
      <c r="H109" s="69"/>
      <c r="I109" s="69"/>
      <c r="J109" s="89"/>
      <c r="K109" s="90"/>
      <c r="L109" s="90"/>
      <c r="M109" s="90"/>
      <c r="N109" s="90"/>
      <c r="O109" s="90"/>
      <c r="P109" s="91"/>
    </row>
    <row r="110" spans="1:16" ht="18.75" customHeight="1">
      <c r="A110" s="68" t="s">
        <v>260</v>
      </c>
      <c r="B110" s="68"/>
      <c r="C110" s="69"/>
      <c r="D110" s="69"/>
      <c r="E110" s="68"/>
      <c r="F110" s="68"/>
      <c r="G110" s="68"/>
      <c r="H110" s="69"/>
      <c r="I110" s="69"/>
      <c r="J110" s="89"/>
      <c r="K110" s="90"/>
      <c r="L110" s="90"/>
      <c r="M110" s="90"/>
      <c r="N110" s="90"/>
      <c r="O110" s="90"/>
      <c r="P110" s="91"/>
    </row>
    <row r="111" spans="1:16" ht="18.75" customHeight="1">
      <c r="A111" s="68" t="s">
        <v>261</v>
      </c>
      <c r="B111" s="68"/>
      <c r="C111" s="69"/>
      <c r="D111" s="69"/>
      <c r="E111" s="68"/>
      <c r="F111" s="68"/>
      <c r="G111" s="68"/>
      <c r="H111" s="69"/>
      <c r="I111" s="69"/>
      <c r="J111" s="89"/>
      <c r="K111" s="90"/>
      <c r="L111" s="90"/>
      <c r="M111" s="90"/>
      <c r="N111" s="90"/>
      <c r="O111" s="90"/>
      <c r="P111" s="91"/>
    </row>
    <row r="112" spans="1:16" ht="18.75" customHeight="1">
      <c r="A112" s="68" t="s">
        <v>262</v>
      </c>
      <c r="B112" s="68"/>
      <c r="C112" s="69"/>
      <c r="D112" s="69"/>
      <c r="E112" s="68"/>
      <c r="F112" s="68"/>
      <c r="G112" s="68"/>
      <c r="H112" s="69"/>
      <c r="I112" s="69"/>
      <c r="J112" s="89"/>
      <c r="K112" s="90"/>
      <c r="L112" s="90"/>
      <c r="M112" s="90"/>
      <c r="N112" s="90"/>
      <c r="O112" s="90"/>
      <c r="P112" s="91"/>
    </row>
    <row r="113" spans="1:16" ht="18.75" customHeight="1">
      <c r="A113" s="68" t="s">
        <v>263</v>
      </c>
      <c r="B113" s="68"/>
      <c r="C113" s="69"/>
      <c r="D113" s="69"/>
      <c r="E113" s="68"/>
      <c r="F113" s="68"/>
      <c r="G113" s="68"/>
      <c r="H113" s="69"/>
      <c r="I113" s="69"/>
      <c r="J113" s="89"/>
      <c r="K113" s="90"/>
      <c r="L113" s="90"/>
      <c r="M113" s="90"/>
      <c r="N113" s="90"/>
      <c r="O113" s="90"/>
      <c r="P113" s="91"/>
    </row>
    <row r="114" spans="1:16" ht="18.75" customHeight="1">
      <c r="A114" s="68" t="s">
        <v>264</v>
      </c>
      <c r="B114" s="68"/>
      <c r="C114" s="69"/>
      <c r="D114" s="69"/>
      <c r="E114" s="68"/>
      <c r="F114" s="68"/>
      <c r="G114" s="68"/>
      <c r="H114" s="69"/>
      <c r="I114" s="69"/>
      <c r="J114" s="89"/>
      <c r="K114" s="90"/>
      <c r="L114" s="90"/>
      <c r="M114" s="90"/>
      <c r="N114" s="90"/>
      <c r="O114" s="90"/>
      <c r="P114" s="91"/>
    </row>
    <row r="115" spans="1:16" ht="18.75" customHeight="1">
      <c r="A115" s="68" t="s">
        <v>265</v>
      </c>
      <c r="B115" s="68"/>
      <c r="C115" s="69"/>
      <c r="D115" s="69"/>
      <c r="E115" s="68"/>
      <c r="F115" s="68"/>
      <c r="G115" s="68"/>
      <c r="H115" s="69"/>
      <c r="I115" s="69"/>
      <c r="J115" s="89"/>
      <c r="K115" s="90"/>
      <c r="L115" s="90"/>
      <c r="M115" s="90"/>
      <c r="N115" s="90"/>
      <c r="O115" s="90"/>
      <c r="P115" s="91"/>
    </row>
    <row r="116" spans="1:16" ht="18.75" customHeight="1">
      <c r="A116" s="68" t="s">
        <v>266</v>
      </c>
      <c r="B116" s="68"/>
      <c r="C116" s="69"/>
      <c r="D116" s="69"/>
      <c r="E116" s="68"/>
      <c r="F116" s="68"/>
      <c r="G116" s="68"/>
      <c r="H116" s="69"/>
      <c r="I116" s="69"/>
      <c r="J116" s="89"/>
      <c r="K116" s="90"/>
      <c r="L116" s="90"/>
      <c r="M116" s="90"/>
      <c r="N116" s="90"/>
      <c r="O116" s="90"/>
      <c r="P116" s="91"/>
    </row>
    <row r="117" spans="1:16" ht="18.75" customHeight="1">
      <c r="A117" s="68" t="s">
        <v>267</v>
      </c>
      <c r="B117" s="68"/>
      <c r="C117" s="69"/>
      <c r="D117" s="69"/>
      <c r="E117" s="68"/>
      <c r="F117" s="68"/>
      <c r="G117" s="68"/>
      <c r="H117" s="69"/>
      <c r="I117" s="69"/>
      <c r="J117" s="89"/>
      <c r="K117" s="90"/>
      <c r="L117" s="90"/>
      <c r="M117" s="90"/>
      <c r="N117" s="90"/>
      <c r="O117" s="90"/>
      <c r="P117" s="91"/>
    </row>
    <row r="118" spans="1:16" ht="18.75" customHeight="1">
      <c r="A118" s="68" t="s">
        <v>268</v>
      </c>
      <c r="B118" s="68"/>
      <c r="C118" s="69"/>
      <c r="D118" s="69"/>
      <c r="E118" s="68"/>
      <c r="F118" s="68"/>
      <c r="G118" s="68"/>
      <c r="H118" s="69"/>
      <c r="I118" s="69"/>
      <c r="J118" s="89"/>
      <c r="K118" s="90"/>
      <c r="L118" s="90"/>
      <c r="M118" s="90"/>
      <c r="N118" s="90"/>
      <c r="O118" s="90"/>
      <c r="P118" s="91"/>
    </row>
    <row r="119" spans="1:16" ht="18.75" customHeight="1">
      <c r="A119" s="68" t="s">
        <v>269</v>
      </c>
      <c r="B119" s="68"/>
      <c r="C119" s="69"/>
      <c r="D119" s="69"/>
      <c r="E119" s="68"/>
      <c r="F119" s="68"/>
      <c r="G119" s="68"/>
      <c r="H119" s="69"/>
      <c r="I119" s="69"/>
      <c r="J119" s="89"/>
      <c r="K119" s="90"/>
      <c r="L119" s="90"/>
      <c r="M119" s="90"/>
      <c r="N119" s="90"/>
      <c r="O119" s="90"/>
      <c r="P119" s="91"/>
    </row>
    <row r="120" spans="1:16" ht="18.75" customHeight="1">
      <c r="A120" s="68" t="s">
        <v>270</v>
      </c>
      <c r="B120" s="68"/>
      <c r="C120" s="69"/>
      <c r="D120" s="69"/>
      <c r="E120" s="68"/>
      <c r="F120" s="68"/>
      <c r="G120" s="68"/>
      <c r="H120" s="69"/>
      <c r="I120" s="69"/>
      <c r="J120" s="89"/>
      <c r="K120" s="90"/>
      <c r="L120" s="90"/>
      <c r="M120" s="90"/>
      <c r="N120" s="90"/>
      <c r="O120" s="90"/>
      <c r="P120" s="91"/>
    </row>
    <row r="121" spans="1:16" ht="18.75" customHeight="1">
      <c r="A121" s="68" t="s">
        <v>271</v>
      </c>
      <c r="B121" s="68"/>
      <c r="C121" s="69"/>
      <c r="D121" s="69"/>
      <c r="E121" s="68"/>
      <c r="F121" s="68"/>
      <c r="G121" s="68"/>
      <c r="H121" s="69"/>
      <c r="I121" s="69"/>
      <c r="J121" s="89"/>
      <c r="K121" s="90"/>
      <c r="L121" s="90"/>
      <c r="M121" s="90"/>
      <c r="N121" s="90"/>
      <c r="O121" s="90"/>
      <c r="P121" s="91"/>
    </row>
    <row r="122" spans="1:16" ht="18.75" customHeight="1">
      <c r="A122" s="68" t="s">
        <v>272</v>
      </c>
      <c r="B122" s="68"/>
      <c r="C122" s="69"/>
      <c r="D122" s="69"/>
      <c r="E122" s="68"/>
      <c r="F122" s="68"/>
      <c r="G122" s="68"/>
      <c r="H122" s="69"/>
      <c r="I122" s="69"/>
      <c r="J122" s="89"/>
      <c r="K122" s="90"/>
      <c r="L122" s="90"/>
      <c r="M122" s="90"/>
      <c r="N122" s="90"/>
      <c r="O122" s="90"/>
      <c r="P122" s="91"/>
    </row>
    <row r="123" spans="1:16" ht="18.75" customHeight="1">
      <c r="A123" s="68" t="s">
        <v>273</v>
      </c>
      <c r="B123" s="68"/>
      <c r="C123" s="69"/>
      <c r="D123" s="69"/>
      <c r="E123" s="68"/>
      <c r="F123" s="68"/>
      <c r="G123" s="68"/>
      <c r="H123" s="69"/>
      <c r="I123" s="69"/>
      <c r="J123" s="89"/>
      <c r="K123" s="90"/>
      <c r="L123" s="90"/>
      <c r="M123" s="90"/>
      <c r="N123" s="90"/>
      <c r="O123" s="90"/>
      <c r="P123" s="91"/>
    </row>
    <row r="124" spans="1:16" ht="18.75" customHeight="1">
      <c r="A124" s="68" t="s">
        <v>274</v>
      </c>
      <c r="B124" s="68"/>
      <c r="C124" s="69"/>
      <c r="D124" s="69"/>
      <c r="E124" s="68"/>
      <c r="F124" s="68"/>
      <c r="G124" s="68"/>
      <c r="H124" s="69"/>
      <c r="I124" s="69"/>
      <c r="J124" s="89"/>
      <c r="K124" s="90"/>
      <c r="L124" s="90"/>
      <c r="M124" s="90"/>
      <c r="N124" s="90"/>
      <c r="O124" s="90"/>
      <c r="P124" s="91"/>
    </row>
    <row r="125" spans="1:16" ht="18.75" customHeight="1">
      <c r="A125" s="68" t="s">
        <v>275</v>
      </c>
      <c r="B125" s="68"/>
      <c r="C125" s="69"/>
      <c r="D125" s="69"/>
      <c r="E125" s="68"/>
      <c r="F125" s="68"/>
      <c r="G125" s="68"/>
      <c r="H125" s="69"/>
      <c r="I125" s="69"/>
      <c r="J125" s="89"/>
      <c r="K125" s="90"/>
      <c r="L125" s="90"/>
      <c r="M125" s="90"/>
      <c r="N125" s="90"/>
      <c r="O125" s="90"/>
      <c r="P125" s="91"/>
    </row>
    <row r="126" spans="1:16" ht="18.75" customHeight="1">
      <c r="A126" s="68" t="s">
        <v>276</v>
      </c>
      <c r="B126" s="68"/>
      <c r="C126" s="69"/>
      <c r="D126" s="69"/>
      <c r="E126" s="68"/>
      <c r="F126" s="68"/>
      <c r="G126" s="68"/>
      <c r="H126" s="69"/>
      <c r="I126" s="69"/>
      <c r="J126" s="89"/>
      <c r="K126" s="90"/>
      <c r="L126" s="90"/>
      <c r="M126" s="90"/>
      <c r="N126" s="90"/>
      <c r="O126" s="90"/>
      <c r="P126" s="91"/>
    </row>
    <row r="127" spans="1:16" ht="18.75" customHeight="1">
      <c r="A127" s="68" t="s">
        <v>277</v>
      </c>
      <c r="B127" s="68"/>
      <c r="C127" s="69"/>
      <c r="D127" s="69"/>
      <c r="E127" s="68"/>
      <c r="F127" s="68"/>
      <c r="G127" s="68"/>
      <c r="H127" s="69"/>
      <c r="I127" s="69"/>
      <c r="J127" s="89"/>
      <c r="K127" s="90"/>
      <c r="L127" s="90"/>
      <c r="M127" s="90"/>
      <c r="N127" s="90"/>
      <c r="O127" s="90"/>
      <c r="P127" s="91"/>
    </row>
    <row r="128" spans="1:16" ht="18.75" customHeight="1">
      <c r="A128" s="68" t="s">
        <v>278</v>
      </c>
      <c r="B128" s="68"/>
      <c r="C128" s="69"/>
      <c r="D128" s="69"/>
      <c r="E128" s="68"/>
      <c r="F128" s="68"/>
      <c r="G128" s="68"/>
      <c r="H128" s="69"/>
      <c r="I128" s="69"/>
      <c r="J128" s="89"/>
      <c r="K128" s="90"/>
      <c r="L128" s="90"/>
      <c r="M128" s="90"/>
      <c r="N128" s="90"/>
      <c r="O128" s="90"/>
      <c r="P128" s="91"/>
    </row>
    <row r="129" spans="1:16" ht="18.75" customHeight="1">
      <c r="A129" s="68" t="s">
        <v>279</v>
      </c>
      <c r="B129" s="68"/>
      <c r="C129" s="69"/>
      <c r="D129" s="69"/>
      <c r="E129" s="68"/>
      <c r="F129" s="68"/>
      <c r="G129" s="68"/>
      <c r="H129" s="69"/>
      <c r="I129" s="69"/>
      <c r="J129" s="89"/>
      <c r="K129" s="90"/>
      <c r="L129" s="90"/>
      <c r="M129" s="90"/>
      <c r="N129" s="90"/>
      <c r="O129" s="90"/>
      <c r="P129" s="91"/>
    </row>
    <row r="130" spans="1:16" ht="18.75" customHeight="1">
      <c r="A130" s="68" t="s">
        <v>280</v>
      </c>
      <c r="B130" s="68"/>
      <c r="C130" s="69"/>
      <c r="D130" s="69"/>
      <c r="E130" s="68"/>
      <c r="F130" s="68"/>
      <c r="G130" s="68"/>
      <c r="H130" s="69"/>
      <c r="I130" s="69"/>
      <c r="J130" s="89"/>
      <c r="K130" s="90"/>
      <c r="L130" s="90"/>
      <c r="M130" s="90"/>
      <c r="N130" s="90"/>
      <c r="O130" s="90"/>
      <c r="P130" s="91"/>
    </row>
    <row r="131" spans="1:16" ht="18.75" customHeight="1">
      <c r="A131" s="68" t="s">
        <v>281</v>
      </c>
      <c r="B131" s="68"/>
      <c r="C131" s="69"/>
      <c r="D131" s="69"/>
      <c r="E131" s="68"/>
      <c r="F131" s="68"/>
      <c r="G131" s="68"/>
      <c r="H131" s="69"/>
      <c r="I131" s="69"/>
      <c r="J131" s="89"/>
      <c r="K131" s="90"/>
      <c r="L131" s="90"/>
      <c r="M131" s="90"/>
      <c r="N131" s="90"/>
      <c r="O131" s="90"/>
      <c r="P131" s="91"/>
    </row>
    <row r="132" spans="1:16" ht="18.75" customHeight="1">
      <c r="A132" s="68" t="s">
        <v>282</v>
      </c>
      <c r="B132" s="68"/>
      <c r="C132" s="69"/>
      <c r="D132" s="69"/>
      <c r="E132" s="68"/>
      <c r="F132" s="68"/>
      <c r="G132" s="68"/>
      <c r="H132" s="69"/>
      <c r="I132" s="69"/>
      <c r="J132" s="89"/>
      <c r="K132" s="90"/>
      <c r="L132" s="90"/>
      <c r="M132" s="90"/>
      <c r="N132" s="90"/>
      <c r="O132" s="90"/>
      <c r="P132" s="91"/>
    </row>
    <row r="133" spans="1:16" ht="18.75" customHeight="1">
      <c r="A133" s="73"/>
      <c r="B133" s="73"/>
      <c r="C133" s="74"/>
      <c r="D133" s="74"/>
      <c r="E133" s="73"/>
      <c r="F133" s="73"/>
      <c r="G133" s="74"/>
      <c r="H133" s="74"/>
      <c r="I133" s="104"/>
      <c r="J133" s="104"/>
      <c r="K133" s="104"/>
      <c r="L133" s="104"/>
      <c r="M133" s="104"/>
      <c r="N133" s="104"/>
      <c r="O133" s="104"/>
      <c r="P133" s="104"/>
    </row>
    <row r="134" spans="1:16" ht="18.75" customHeight="1">
      <c r="A134" s="46"/>
      <c r="B134" s="46"/>
      <c r="C134" s="51"/>
      <c r="D134" s="51"/>
      <c r="E134" s="46"/>
      <c r="F134" s="46"/>
      <c r="G134" s="51"/>
      <c r="H134" s="51"/>
      <c r="I134" s="103"/>
      <c r="J134" s="103"/>
      <c r="K134" s="103"/>
      <c r="L134" s="103"/>
      <c r="M134" s="103"/>
      <c r="N134" s="103"/>
      <c r="O134" s="103"/>
      <c r="P134" s="103"/>
    </row>
    <row r="135" spans="1:16" ht="18.75" customHeight="1">
      <c r="A135" s="46"/>
      <c r="B135" s="46"/>
      <c r="C135" s="51"/>
      <c r="D135" s="51"/>
      <c r="E135" s="46"/>
      <c r="F135" s="46"/>
      <c r="G135" s="51"/>
      <c r="H135" s="51"/>
      <c r="I135" s="103"/>
      <c r="J135" s="103"/>
      <c r="K135" s="103"/>
      <c r="L135" s="103"/>
      <c r="M135" s="103"/>
      <c r="N135" s="103"/>
      <c r="O135" s="103"/>
      <c r="P135" s="103"/>
    </row>
    <row r="136" spans="1:16" ht="18.75" customHeight="1">
      <c r="A136" s="46"/>
      <c r="B136" s="46"/>
      <c r="C136" s="51"/>
      <c r="D136" s="51"/>
      <c r="E136" s="46"/>
      <c r="F136" s="46"/>
      <c r="G136" s="51"/>
      <c r="H136" s="51"/>
      <c r="I136" s="103"/>
      <c r="J136" s="103"/>
      <c r="K136" s="103"/>
      <c r="L136" s="103"/>
      <c r="M136" s="103"/>
      <c r="N136" s="103"/>
      <c r="O136" s="103"/>
      <c r="P136" s="103"/>
    </row>
    <row r="137" spans="1:16" ht="18.75" customHeight="1">
      <c r="A137" s="46"/>
      <c r="B137" s="46"/>
      <c r="C137" s="51"/>
      <c r="D137" s="51"/>
      <c r="E137" s="46"/>
      <c r="F137" s="46"/>
      <c r="G137" s="51"/>
      <c r="H137" s="51"/>
      <c r="I137" s="103"/>
      <c r="J137" s="103"/>
      <c r="K137" s="103"/>
      <c r="L137" s="103"/>
      <c r="M137" s="103"/>
      <c r="N137" s="103"/>
      <c r="O137" s="103"/>
      <c r="P137" s="103"/>
    </row>
  </sheetData>
  <mergeCells count="127">
    <mergeCell ref="J129:P129"/>
    <mergeCell ref="J130:P130"/>
    <mergeCell ref="J131:P131"/>
    <mergeCell ref="J132:P132"/>
    <mergeCell ref="J124:P124"/>
    <mergeCell ref="J125:P125"/>
    <mergeCell ref="J126:P126"/>
    <mergeCell ref="J127:P127"/>
    <mergeCell ref="J128:P128"/>
    <mergeCell ref="J119:P119"/>
    <mergeCell ref="J120:P120"/>
    <mergeCell ref="J121:P121"/>
    <mergeCell ref="J122:P122"/>
    <mergeCell ref="J123:P123"/>
    <mergeCell ref="J114:P114"/>
    <mergeCell ref="J115:P115"/>
    <mergeCell ref="J116:P116"/>
    <mergeCell ref="J117:P117"/>
    <mergeCell ref="J118:P118"/>
    <mergeCell ref="J109:P109"/>
    <mergeCell ref="J110:P110"/>
    <mergeCell ref="J111:P111"/>
    <mergeCell ref="J112:P112"/>
    <mergeCell ref="J113:P113"/>
    <mergeCell ref="J104:P104"/>
    <mergeCell ref="J105:P105"/>
    <mergeCell ref="J106:P106"/>
    <mergeCell ref="J107:P107"/>
    <mergeCell ref="J108:P108"/>
    <mergeCell ref="J99:P99"/>
    <mergeCell ref="J100:P100"/>
    <mergeCell ref="J101:P101"/>
    <mergeCell ref="J102:P102"/>
    <mergeCell ref="J103:P103"/>
    <mergeCell ref="J94:P94"/>
    <mergeCell ref="J95:P95"/>
    <mergeCell ref="J96:P96"/>
    <mergeCell ref="J97:P97"/>
    <mergeCell ref="J98:P98"/>
    <mergeCell ref="J85:P85"/>
    <mergeCell ref="J86:P86"/>
    <mergeCell ref="J87:P87"/>
    <mergeCell ref="J88:P88"/>
    <mergeCell ref="J89:P89"/>
    <mergeCell ref="J76:P76"/>
    <mergeCell ref="J77:P77"/>
    <mergeCell ref="J78:P78"/>
    <mergeCell ref="J79:P79"/>
    <mergeCell ref="J80:P80"/>
    <mergeCell ref="J71:P71"/>
    <mergeCell ref="J72:P72"/>
    <mergeCell ref="J73:P73"/>
    <mergeCell ref="J74:P74"/>
    <mergeCell ref="J75:P75"/>
    <mergeCell ref="J66:P66"/>
    <mergeCell ref="J67:P67"/>
    <mergeCell ref="J68:P68"/>
    <mergeCell ref="J69:P69"/>
    <mergeCell ref="J70:P70"/>
    <mergeCell ref="J62:P62"/>
    <mergeCell ref="J63:P63"/>
    <mergeCell ref="J64:P64"/>
    <mergeCell ref="J65:P65"/>
    <mergeCell ref="J56:P56"/>
    <mergeCell ref="J57:P57"/>
    <mergeCell ref="J58:P58"/>
    <mergeCell ref="J59:P59"/>
    <mergeCell ref="J60:P60"/>
    <mergeCell ref="J53:P53"/>
    <mergeCell ref="J54:P54"/>
    <mergeCell ref="J55:P55"/>
    <mergeCell ref="J42:P42"/>
    <mergeCell ref="J43:P43"/>
    <mergeCell ref="J44:P44"/>
    <mergeCell ref="J45:P45"/>
    <mergeCell ref="J46:P46"/>
    <mergeCell ref="J61:P61"/>
    <mergeCell ref="J37:P37"/>
    <mergeCell ref="J38:P38"/>
    <mergeCell ref="J39:P39"/>
    <mergeCell ref="J40:P40"/>
    <mergeCell ref="J41:P41"/>
    <mergeCell ref="I136:P136"/>
    <mergeCell ref="I137:P137"/>
    <mergeCell ref="I133:P133"/>
    <mergeCell ref="I134:P134"/>
    <mergeCell ref="I135:P135"/>
    <mergeCell ref="J90:P90"/>
    <mergeCell ref="J91:P91"/>
    <mergeCell ref="J92:P92"/>
    <mergeCell ref="J93:P93"/>
    <mergeCell ref="J81:P81"/>
    <mergeCell ref="J82:P82"/>
    <mergeCell ref="J83:P83"/>
    <mergeCell ref="J84:P84"/>
    <mergeCell ref="J47:P47"/>
    <mergeCell ref="J48:P48"/>
    <mergeCell ref="J49:P49"/>
    <mergeCell ref="J50:P50"/>
    <mergeCell ref="J51:P51"/>
    <mergeCell ref="J52:P52"/>
    <mergeCell ref="J35:P35"/>
    <mergeCell ref="J34:P34"/>
    <mergeCell ref="J33:P33"/>
    <mergeCell ref="J36:P36"/>
    <mergeCell ref="A20:AD20"/>
    <mergeCell ref="A31:A32"/>
    <mergeCell ref="B31:B32"/>
    <mergeCell ref="C31:C32"/>
    <mergeCell ref="D31:D32"/>
    <mergeCell ref="E31:E32"/>
    <mergeCell ref="F31:I31"/>
    <mergeCell ref="J31:P32"/>
    <mergeCell ref="H18:P18"/>
    <mergeCell ref="A1:P1"/>
    <mergeCell ref="H8:P8"/>
    <mergeCell ref="H9:P9"/>
    <mergeCell ref="H10:P10"/>
    <mergeCell ref="H11:P11"/>
    <mergeCell ref="H12:P12"/>
    <mergeCell ref="H13:P13"/>
    <mergeCell ref="H14:P14"/>
    <mergeCell ref="H15:P15"/>
    <mergeCell ref="H16:P16"/>
    <mergeCell ref="H17:P17"/>
    <mergeCell ref="I3:P3"/>
    <mergeCell ref="I4:P4"/>
  </mergeCells>
  <dataValidations disablePrompts="1" count="1">
    <dataValidation type="list" allowBlank="1" showInputMessage="1" showErrorMessage="1" sqref="G9:G18">
      <formula1>Kennzeichen</formula1>
    </dataValidation>
  </dataValidations>
  <pageMargins left="0.7" right="0.57291666666666663" top="0.78740157499999996" bottom="0.78740157499999996" header="0.3" footer="0.3"/>
  <pageSetup paperSize="9" orientation="landscape" r:id="rId1"/>
  <headerFooter>
    <oddHeader>&amp;LTeilnehmendenliste&amp;CJBM</oddHeader>
    <oddFooter>&amp;R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72"/>
  <sheetViews>
    <sheetView tabSelected="1" showWhiteSpace="0" view="pageLayout" topLeftCell="A4" zoomScale="115" zoomScaleNormal="100" zoomScalePageLayoutView="115" workbookViewId="0">
      <selection activeCell="AE34" sqref="AE34"/>
    </sheetView>
  </sheetViews>
  <sheetFormatPr baseColWidth="10" defaultRowHeight="15"/>
  <cols>
    <col min="1" max="1" width="2.7109375" style="45" customWidth="1"/>
    <col min="2" max="13" width="3.140625" style="14" customWidth="1"/>
    <col min="14" max="30" width="3.28515625" style="14" customWidth="1"/>
    <col min="31" max="16384" width="11.42578125" style="14"/>
  </cols>
  <sheetData>
    <row r="1" spans="1:30" ht="36.75" customHeight="1">
      <c r="A1" s="164" t="s">
        <v>151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1:30">
      <c r="A2" s="165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</row>
    <row r="3" spans="1:30" ht="4.5" customHeight="1"/>
    <row r="4" spans="1:30">
      <c r="A4" s="45" t="s">
        <v>49</v>
      </c>
      <c r="B4" s="14" t="s">
        <v>35</v>
      </c>
      <c r="H4" s="166">
        <f>'TN-Liste_JBM'!E3</f>
        <v>0</v>
      </c>
      <c r="I4" s="166"/>
      <c r="J4" s="166"/>
      <c r="K4" s="166"/>
      <c r="L4" s="166"/>
      <c r="M4" s="166"/>
      <c r="N4" s="166"/>
      <c r="O4" s="166"/>
      <c r="P4" s="166"/>
      <c r="Q4" s="166"/>
      <c r="S4" s="45" t="s">
        <v>50</v>
      </c>
      <c r="T4" s="14" t="s">
        <v>34</v>
      </c>
      <c r="U4" s="46"/>
      <c r="V4" s="46"/>
      <c r="W4" s="46"/>
      <c r="X4" s="46"/>
      <c r="Z4" s="46"/>
      <c r="AA4" s="167"/>
      <c r="AB4" s="167"/>
      <c r="AC4" s="167"/>
    </row>
    <row r="5" spans="1:30">
      <c r="A5" s="45" t="s">
        <v>51</v>
      </c>
      <c r="B5" s="14" t="s">
        <v>67</v>
      </c>
      <c r="J5" s="166">
        <f>'TN-Liste_JBM'!E4</f>
        <v>0</v>
      </c>
      <c r="K5" s="166"/>
      <c r="L5" s="166"/>
      <c r="M5" s="166"/>
      <c r="N5" s="166"/>
      <c r="O5" s="166"/>
      <c r="P5" s="166"/>
      <c r="Q5" s="166"/>
      <c r="S5" s="45" t="s">
        <v>52</v>
      </c>
      <c r="T5" s="14" t="s">
        <v>63</v>
      </c>
      <c r="U5" s="46"/>
      <c r="V5" s="46"/>
      <c r="W5" s="46"/>
      <c r="X5" s="46"/>
      <c r="Z5" s="46"/>
      <c r="AA5" s="166">
        <f>'TN-Liste_JBM'!E5</f>
        <v>0</v>
      </c>
      <c r="AB5" s="166"/>
      <c r="AC5" s="166"/>
    </row>
    <row r="6" spans="1:30" ht="4.5" customHeight="1"/>
    <row r="7" spans="1:30">
      <c r="A7" s="45" t="s">
        <v>54</v>
      </c>
      <c r="B7" s="14" t="s">
        <v>53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1" t="s">
        <v>106</v>
      </c>
      <c r="AC7" s="18" t="str">
        <f>IF(I7=0,"",VLOOKUP(I7,Themenschlüssel!$A$6:$C$23,3,FALSE))</f>
        <v/>
      </c>
    </row>
    <row r="8" spans="1:30">
      <c r="B8" s="14" t="s">
        <v>55</v>
      </c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1"/>
      <c r="AC8" s="18" t="str">
        <f>IF(I8=0,"",VLOOKUP(I8,Themenschlüssel!$A$6:$C$23,3,FALSE))</f>
        <v/>
      </c>
    </row>
    <row r="9" spans="1:30"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1"/>
      <c r="AC9" s="18" t="str">
        <f>IF(I9=0,"",VLOOKUP(I9,Themenschlüssel!$A$6:$C$23,3,FALSE))</f>
        <v/>
      </c>
    </row>
    <row r="10" spans="1:30" ht="4.5" customHeight="1"/>
    <row r="11" spans="1:30">
      <c r="A11" s="45" t="s">
        <v>125</v>
      </c>
      <c r="B11" s="46" t="s">
        <v>135</v>
      </c>
      <c r="C11" s="46"/>
      <c r="D11" s="46"/>
      <c r="E11" s="46"/>
      <c r="F11" s="46"/>
      <c r="G11" s="46"/>
      <c r="H11" s="46"/>
      <c r="I11" s="168">
        <f>'TN-Liste_JBM'!I3</f>
        <v>0</v>
      </c>
      <c r="J11" s="168"/>
      <c r="K11" s="168"/>
      <c r="L11" s="168"/>
      <c r="M11" s="47"/>
      <c r="N11" s="48" t="s">
        <v>228</v>
      </c>
      <c r="O11" s="48"/>
      <c r="P11" s="48"/>
      <c r="Q11" s="48"/>
      <c r="R11" s="48"/>
      <c r="S11" s="48"/>
      <c r="T11" s="172">
        <f>IF(I12=I11,1,I12-I11)</f>
        <v>1</v>
      </c>
      <c r="U11" s="172"/>
      <c r="V11" s="49" t="s">
        <v>56</v>
      </c>
      <c r="W11" s="28"/>
      <c r="X11" s="28"/>
      <c r="Y11" s="28"/>
      <c r="Z11" s="28"/>
      <c r="AA11" s="50"/>
      <c r="AB11" s="50" t="b">
        <v>0</v>
      </c>
      <c r="AC11" s="50"/>
    </row>
    <row r="12" spans="1:30">
      <c r="B12" s="46" t="s">
        <v>136</v>
      </c>
      <c r="C12" s="46"/>
      <c r="D12" s="46"/>
      <c r="E12" s="46"/>
      <c r="F12" s="46"/>
      <c r="G12" s="46"/>
      <c r="H12" s="46"/>
      <c r="I12" s="168">
        <f>'TN-Liste_JBM'!I4</f>
        <v>0</v>
      </c>
      <c r="J12" s="168"/>
      <c r="K12" s="168"/>
      <c r="L12" s="168"/>
      <c r="M12" s="47"/>
      <c r="N12" s="48" t="s">
        <v>229</v>
      </c>
      <c r="O12" s="48"/>
      <c r="P12" s="48"/>
      <c r="Q12" s="48"/>
      <c r="R12" s="48"/>
      <c r="S12" s="48"/>
      <c r="T12" s="169">
        <f>6*T11</f>
        <v>6</v>
      </c>
      <c r="U12" s="169"/>
      <c r="V12" s="28" t="s">
        <v>57</v>
      </c>
      <c r="W12" s="28"/>
      <c r="X12" s="28"/>
      <c r="Y12" s="28"/>
      <c r="Z12" s="28"/>
      <c r="AA12" s="50"/>
      <c r="AB12" s="50" t="b">
        <v>0</v>
      </c>
      <c r="AC12" s="50"/>
    </row>
    <row r="13" spans="1:30" ht="4.5" customHeight="1"/>
    <row r="14" spans="1:30">
      <c r="A14" s="15" t="s">
        <v>126</v>
      </c>
      <c r="B14" s="151" t="s">
        <v>36</v>
      </c>
      <c r="C14" s="151"/>
      <c r="D14" s="151"/>
      <c r="E14" s="151"/>
      <c r="F14" s="151"/>
      <c r="G14" s="151"/>
      <c r="H14" s="151"/>
      <c r="I14" s="151"/>
      <c r="J14" s="151"/>
      <c r="K14" s="143" t="s">
        <v>97</v>
      </c>
      <c r="L14" s="143"/>
      <c r="M14" s="143" t="s">
        <v>98</v>
      </c>
      <c r="N14" s="143"/>
      <c r="P14" s="155" t="s">
        <v>99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43" t="s">
        <v>97</v>
      </c>
      <c r="AA14" s="143"/>
      <c r="AB14" s="143" t="s">
        <v>98</v>
      </c>
      <c r="AC14" s="143"/>
    </row>
    <row r="15" spans="1:30">
      <c r="A15" s="15"/>
      <c r="B15" s="142" t="s">
        <v>284</v>
      </c>
      <c r="C15" s="142"/>
      <c r="D15" s="142"/>
      <c r="E15" s="142"/>
      <c r="F15" s="142"/>
      <c r="G15" s="142"/>
      <c r="H15" s="142"/>
      <c r="I15" s="142"/>
      <c r="J15" s="142"/>
      <c r="K15" s="141">
        <f>COUNTIFS('TN-Liste_JBM'!$F$33:$F$137,"x",'TN-Liste_JBM'!$D$33:$D$137,"x")</f>
        <v>0</v>
      </c>
      <c r="L15" s="141"/>
      <c r="M15" s="141">
        <f>COUNTIFS('TN-Liste_JBM'!$F$33:$F$137,"x",'TN-Liste_JBM'!$C$33:$C$137,"x")</f>
        <v>0</v>
      </c>
      <c r="N15" s="141"/>
      <c r="P15" s="142" t="s">
        <v>31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1">
        <f>COUNTIFS('TN-Liste_JBM'!$F$9:$F$18,"&lt;16",'TN-Liste_JBM'!$G$9:$G$18,"=EA",'TN-Liste_JBM'!$D$9:$D$18,"x")</f>
        <v>0</v>
      </c>
      <c r="AA15" s="141"/>
      <c r="AB15" s="141">
        <f>COUNTIFS('TN-Liste_JBM'!$F$9:$F$18,"&lt;16",'TN-Liste_JBM'!$G$9:$G$18,"=EA",'TN-Liste_JBM'!$C$9:$C$18,"x")</f>
        <v>0</v>
      </c>
      <c r="AC15" s="141"/>
    </row>
    <row r="16" spans="1:30">
      <c r="A16" s="15"/>
      <c r="B16" s="142" t="s">
        <v>285</v>
      </c>
      <c r="C16" s="142"/>
      <c r="D16" s="142"/>
      <c r="E16" s="142"/>
      <c r="F16" s="142"/>
      <c r="G16" s="142"/>
      <c r="H16" s="142"/>
      <c r="I16" s="142"/>
      <c r="J16" s="142"/>
      <c r="K16" s="141">
        <f>COUNTIFS('TN-Liste_JBM'!$G$33:$G$137,"x",'TN-Liste_JBM'!$D$33:$D$137,"x")</f>
        <v>0</v>
      </c>
      <c r="L16" s="141"/>
      <c r="M16" s="141">
        <f>COUNTIFS('TN-Liste_JBM'!$G$33:$G$137,"x",'TN-Liste_JBM'!$C$33:$C$137,"x")</f>
        <v>0</v>
      </c>
      <c r="N16" s="141"/>
      <c r="P16" s="142" t="s">
        <v>60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1">
        <f>COUNTIFS('TN-Liste_JBM'!$F$9:$F$18,"&lt;18",'TN-Liste_JBM'!$G$9:$G$18,"=EA",'TN-Liste_JBM'!$D$9:$D$18,"x")-Z15</f>
        <v>0</v>
      </c>
      <c r="AA16" s="141"/>
      <c r="AB16" s="141">
        <f>COUNTIFS('TN-Liste_JBM'!$F$9:$F$18,"&lt;18",'TN-Liste_JBM'!$G$9:$G$18,"=EA",'TN-Liste_JBM'!$C$9:$C$18,"x")-AB15</f>
        <v>0</v>
      </c>
      <c r="AC16" s="141"/>
      <c r="AD16" s="12"/>
    </row>
    <row r="17" spans="1:30">
      <c r="A17" s="15"/>
      <c r="B17" s="142" t="s">
        <v>286</v>
      </c>
      <c r="C17" s="142"/>
      <c r="D17" s="142"/>
      <c r="E17" s="142"/>
      <c r="F17" s="142"/>
      <c r="G17" s="142"/>
      <c r="H17" s="142"/>
      <c r="I17" s="142"/>
      <c r="J17" s="142"/>
      <c r="K17" s="141">
        <f>COUNTIFS('TN-Liste_JBM'!$H$33:$H$137,"x",'TN-Liste_JBM'!$D$33:$D$137,"x")</f>
        <v>0</v>
      </c>
      <c r="L17" s="141"/>
      <c r="M17" s="141">
        <f>COUNTIFS('TN-Liste_JBM'!$H$33:$H$137,"x",'TN-Liste_JBM'!$C$33:$C$137,"x")</f>
        <v>0</v>
      </c>
      <c r="N17" s="141"/>
      <c r="P17" s="142" t="s">
        <v>3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1">
        <f>COUNTIFS('TN-Liste_JBM'!$F$9:$F$18,"&lt;27",'TN-Liste_JBM'!$G$9:$G$18,"=EA",'TN-Liste_JBM'!$D$9:$D$18,"x")-Z16-Z15</f>
        <v>0</v>
      </c>
      <c r="AA17" s="141"/>
      <c r="AB17" s="141">
        <f>COUNTIFS('TN-Liste_JBM'!$F$9:$F$18,"&lt;27",'TN-Liste_JBM'!$G$9:$G$18,"=EA",'TN-Liste_JBM'!$C$9:$C$18,"x")-AB16-AB15</f>
        <v>0</v>
      </c>
      <c r="AC17" s="141"/>
      <c r="AD17" s="12"/>
    </row>
    <row r="18" spans="1:30">
      <c r="A18" s="15"/>
      <c r="B18" s="142" t="s">
        <v>58</v>
      </c>
      <c r="C18" s="142"/>
      <c r="D18" s="142"/>
      <c r="E18" s="142"/>
      <c r="F18" s="142"/>
      <c r="G18" s="142"/>
      <c r="H18" s="142"/>
      <c r="I18" s="142"/>
      <c r="J18" s="142"/>
      <c r="K18" s="162">
        <f>COUNTIFS('TN-Liste_JBM'!$I$33:$I$137,"x",'TN-Liste_JBM'!$D$33:$D$137,"x")</f>
        <v>0</v>
      </c>
      <c r="L18" s="163"/>
      <c r="M18" s="162">
        <f>COUNTIFS('TN-Liste_JBM'!$I$33:$I$137,"x",'TN-Liste_JBM'!$C$33:$C$137,"x")</f>
        <v>0</v>
      </c>
      <c r="N18" s="163"/>
      <c r="P18" s="142" t="s">
        <v>30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1">
        <f>COUNTIFS('TN-Liste_JBM'!$F$9:$F$18,"&lt;45",'TN-Liste_JBM'!$G$9:$G$18,"=EA",'TN-Liste_JBM'!$D$9:$D$18,"x")-Z17-Z16-Z15</f>
        <v>0</v>
      </c>
      <c r="AA18" s="141"/>
      <c r="AB18" s="141">
        <f>COUNTIFS('TN-Liste_JBM'!$F$9:$F$18,"&lt;45",'TN-Liste_JBM'!$G$9:$G$18,"=EA",'TN-Liste_JBM'!$C$9:$C$18,"x")-AB17-AB16-AB15</f>
        <v>0</v>
      </c>
      <c r="AC18" s="141"/>
      <c r="AD18" s="12"/>
    </row>
    <row r="19" spans="1:30">
      <c r="A19" s="15"/>
      <c r="B19" s="152"/>
      <c r="C19" s="153"/>
      <c r="D19" s="153"/>
      <c r="E19" s="153"/>
      <c r="F19" s="153"/>
      <c r="G19" s="153"/>
      <c r="H19" s="153"/>
      <c r="I19" s="153"/>
      <c r="J19" s="154"/>
      <c r="K19" s="157">
        <f>SUM(K15:L18)</f>
        <v>0</v>
      </c>
      <c r="L19" s="158"/>
      <c r="M19" s="157">
        <f>SUM(M15:N18)</f>
        <v>0</v>
      </c>
      <c r="N19" s="158"/>
      <c r="P19" s="142" t="s">
        <v>29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1">
        <f>COUNTIFS('TN-Liste_JBM'!$F$9:$F$18,"&lt;99",'TN-Liste_JBM'!$G$9:$G$18,"=EA",'TN-Liste_JBM'!$D$9:$D$18,"x")-Z18-Z17-Z16-Z15</f>
        <v>0</v>
      </c>
      <c r="AA19" s="141"/>
      <c r="AB19" s="141">
        <f>COUNTIFS('TN-Liste_JBM'!$F$9:$F$18,"&lt;99",'TN-Liste_JBM'!$G$9:$G$18,"=EA",'TN-Liste_JBM'!$C$9:$C$18,"x")-AB18-AB17-AB16-AB15</f>
        <v>0</v>
      </c>
      <c r="AC19" s="141"/>
      <c r="AD19" s="12"/>
    </row>
    <row r="20" spans="1:30">
      <c r="A20" s="15"/>
      <c r="B20" s="159" t="s">
        <v>59</v>
      </c>
      <c r="C20" s="160"/>
      <c r="D20" s="160"/>
      <c r="E20" s="160"/>
      <c r="F20" s="160"/>
      <c r="G20" s="160"/>
      <c r="H20" s="160"/>
      <c r="I20" s="160"/>
      <c r="J20" s="161"/>
      <c r="K20" s="157"/>
      <c r="L20" s="158"/>
      <c r="M20" s="157">
        <f>SUM(K19:N19)</f>
        <v>0</v>
      </c>
      <c r="N20" s="1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155">
        <f>SUM(Z15:AA19)</f>
        <v>0</v>
      </c>
      <c r="AA20" s="155"/>
      <c r="AB20" s="155">
        <f>SUM(AB15:AC19)</f>
        <v>0</v>
      </c>
      <c r="AC20" s="155"/>
      <c r="AD20" s="12"/>
    </row>
    <row r="21" spans="1:30" ht="4.5" customHeight="1">
      <c r="A21" s="15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  <c r="AA21" s="38"/>
      <c r="AB21" s="38"/>
      <c r="AC21" s="38"/>
      <c r="AD21" s="12"/>
    </row>
    <row r="22" spans="1:30">
      <c r="A22" s="15"/>
      <c r="B22" s="156" t="s">
        <v>137</v>
      </c>
      <c r="C22" s="156"/>
      <c r="D22" s="156"/>
      <c r="E22" s="156"/>
      <c r="F22" s="156"/>
      <c r="G22" s="156"/>
      <c r="H22" s="156"/>
      <c r="I22" s="156"/>
      <c r="J22" s="156"/>
      <c r="K22" s="143" t="s">
        <v>97</v>
      </c>
      <c r="L22" s="143"/>
      <c r="M22" s="143" t="s">
        <v>98</v>
      </c>
      <c r="N22" s="143"/>
      <c r="P22" s="155" t="s">
        <v>101</v>
      </c>
      <c r="Q22" s="155"/>
      <c r="R22" s="155"/>
      <c r="S22" s="155"/>
      <c r="T22" s="155"/>
      <c r="U22" s="155"/>
      <c r="V22" s="155"/>
      <c r="W22" s="155"/>
      <c r="X22" s="155"/>
      <c r="Y22" s="155"/>
      <c r="Z22" s="143" t="s">
        <v>97</v>
      </c>
      <c r="AA22" s="143"/>
      <c r="AB22" s="143" t="s">
        <v>98</v>
      </c>
      <c r="AC22" s="143"/>
      <c r="AD22" s="12"/>
    </row>
    <row r="23" spans="1:30">
      <c r="A23" s="15"/>
      <c r="B23" s="156"/>
      <c r="C23" s="156"/>
      <c r="D23" s="156"/>
      <c r="E23" s="156"/>
      <c r="F23" s="156"/>
      <c r="G23" s="156"/>
      <c r="H23" s="156"/>
      <c r="I23" s="156"/>
      <c r="J23" s="156"/>
      <c r="K23" s="141">
        <f>COUNTIFS('TN-Liste_JBM'!$G$9:$G$18,"=EA",'TN-Liste_JBM'!$D$9:$D$18,"x")+COUNTIFS('TN-Liste_JBM'!$G$9:$G$18,"=HA",'TN-Liste_JBM'!$D$9:$D$18,"x")+COUNTIFS('TN-Liste_JBM'!$G$9:$G$18,"=HO",'TN-Liste_JBM'!$D$9:$D$18,"x")+COUNTIFS('TN-Liste_JBM'!$G$9:$G$18,"=PR",'TN-Liste_JBM'!$D$9:$D$18,"x")+COUNTIFS('TN-Liste_JBM'!$G$9:$G$18,"=SO",'TN-Liste_JBM'!$D$9:$D$18,"x")</f>
        <v>0</v>
      </c>
      <c r="L23" s="141"/>
      <c r="M23" s="141">
        <f>COUNTIFS('TN-Liste_JBM'!$G$9:$G$18,"=EA",'TN-Liste_JBM'!$C$9:$C$18,"x")+COUNTIFS('TN-Liste_JBM'!$G$9:$G$18,"=HA",'TN-Liste_JBM'!$C$9:$C$18,"x")+COUNTIFS('TN-Liste_JBM'!$G$9:$G$18,"=HO",'TN-Liste_JBM'!$C$9:$C$18,"x")+COUNTIFS('TN-Liste_JBM'!$G$9:$G$18,"=PR",'TN-Liste_JBM'!$C$9:$C$18,"x")+COUNTIFS('TN-Liste_JBM'!$G$9:$G$18,"=SO",'TN-Liste_JBM'!$C$9:$C$18,"x")</f>
        <v>0</v>
      </c>
      <c r="N23" s="141"/>
      <c r="P23" s="142" t="s">
        <v>61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1">
        <f>COUNTIFS('TN-Liste_JBM'!$F$9:$F$18,"&lt;45",'TN-Liste_JBM'!$G$9:$G$18,"=HA",'TN-Liste_JBM'!$D$9:$D$18,"x")</f>
        <v>0</v>
      </c>
      <c r="AA23" s="141"/>
      <c r="AB23" s="141">
        <f>COUNTIFS('TN-Liste_JBM'!$F$9:$F$18,"&lt;45",'TN-Liste_JBM'!$G$9:$G$18,"=HA",'TN-Liste_JBM'!$C$9:$C$18,"x")</f>
        <v>0</v>
      </c>
      <c r="AC23" s="141"/>
      <c r="AD23" s="12"/>
    </row>
    <row r="24" spans="1:30" ht="15" customHeight="1">
      <c r="M24" s="155">
        <f>K23+M23</f>
        <v>0</v>
      </c>
      <c r="N24" s="155"/>
      <c r="P24" s="142" t="s">
        <v>29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1">
        <f>COUNTIFS('TN-Liste_JBM'!$F$9:$F$18,"&lt;98",'TN-Liste_JBM'!$G$9:$G$18,"=HA",'TN-Liste_JBM'!$D$9:$D$18,"x")-Z23</f>
        <v>0</v>
      </c>
      <c r="AA24" s="141"/>
      <c r="AB24" s="141">
        <f>COUNTIFS('TN-Liste_JBM'!$F$9:$F$18,"&lt;98",'TN-Liste_JBM'!$G$9:$G$18,"=HA",'TN-Liste_JBM'!$C$9:$C$18,"x")-AB23</f>
        <v>0</v>
      </c>
      <c r="AC24" s="141"/>
    </row>
    <row r="25" spans="1:30" ht="4.5" customHeight="1"/>
    <row r="26" spans="1:30">
      <c r="P26" s="151" t="s">
        <v>62</v>
      </c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</row>
    <row r="27" spans="1:30">
      <c r="P27" s="142" t="s">
        <v>28</v>
      </c>
      <c r="Q27" s="142"/>
      <c r="R27" s="142"/>
      <c r="S27" s="142"/>
      <c r="T27" s="142"/>
      <c r="U27" s="142"/>
      <c r="V27" s="141">
        <f>COUNTIF('TN-Liste_JBM'!$G$9:$G$18,"HO")</f>
        <v>0</v>
      </c>
      <c r="W27" s="141"/>
      <c r="X27" s="142" t="s">
        <v>100</v>
      </c>
      <c r="Y27" s="142"/>
      <c r="Z27" s="142"/>
      <c r="AA27" s="142"/>
      <c r="AB27" s="141">
        <f>COUNTIF('TN-Liste_JBM'!$G$9:$G$18,"PR")</f>
        <v>0</v>
      </c>
      <c r="AC27" s="141"/>
    </row>
    <row r="28" spans="1:30" ht="15" customHeight="1">
      <c r="O28" s="13"/>
      <c r="P28" s="152"/>
      <c r="Q28" s="153"/>
      <c r="R28" s="153"/>
      <c r="S28" s="153"/>
      <c r="T28" s="153"/>
      <c r="U28" s="153"/>
      <c r="V28" s="153"/>
      <c r="W28" s="154"/>
      <c r="X28" s="17" t="s">
        <v>104</v>
      </c>
      <c r="Y28" s="17"/>
      <c r="Z28" s="17"/>
      <c r="AA28" s="17"/>
      <c r="AB28" s="141">
        <f>COUNTIF('TN-Liste_JBM'!$G$9:$G$18,"SO")</f>
        <v>0</v>
      </c>
      <c r="AC28" s="141"/>
    </row>
    <row r="29" spans="1:30" ht="4.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30">
      <c r="A30" s="45" t="s">
        <v>127</v>
      </c>
      <c r="B30" s="151" t="s">
        <v>37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43" t="s">
        <v>107</v>
      </c>
      <c r="M30" s="143"/>
      <c r="N30" s="143"/>
      <c r="O30" s="13"/>
      <c r="P30" s="151" t="s">
        <v>2</v>
      </c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43" t="s">
        <v>102</v>
      </c>
      <c r="AB30" s="143"/>
      <c r="AC30" s="143"/>
      <c r="AD30" s="13"/>
    </row>
    <row r="31" spans="1:30">
      <c r="A31" s="15"/>
      <c r="B31" s="142" t="s">
        <v>105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39"/>
      <c r="M31" s="139"/>
      <c r="N31" s="139"/>
      <c r="O31" s="13"/>
      <c r="P31" s="142" t="s">
        <v>40</v>
      </c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39"/>
      <c r="AB31" s="139"/>
      <c r="AC31" s="139"/>
      <c r="AD31" s="13"/>
    </row>
    <row r="32" spans="1:30">
      <c r="A32" s="15"/>
      <c r="B32" s="142" t="s">
        <v>64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50"/>
      <c r="M32" s="150"/>
      <c r="N32" s="150"/>
      <c r="O32" s="13"/>
      <c r="P32" s="142" t="s">
        <v>41</v>
      </c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39"/>
      <c r="AB32" s="139"/>
      <c r="AC32" s="139"/>
      <c r="AD32" s="13"/>
    </row>
    <row r="33" spans="1:30">
      <c r="A33" s="15"/>
      <c r="B33" s="148" t="s">
        <v>152</v>
      </c>
      <c r="C33" s="149"/>
      <c r="D33" s="149"/>
      <c r="E33" s="149"/>
      <c r="F33" s="149"/>
      <c r="G33" s="149"/>
      <c r="H33" s="149"/>
      <c r="I33" s="146">
        <v>9.6</v>
      </c>
      <c r="J33" s="146"/>
      <c r="K33" s="147"/>
      <c r="L33" s="145">
        <f>L32*I33</f>
        <v>0</v>
      </c>
      <c r="M33" s="145"/>
      <c r="N33" s="145"/>
      <c r="O33" s="13"/>
      <c r="P33" s="142" t="s">
        <v>0</v>
      </c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39"/>
      <c r="AB33" s="139"/>
      <c r="AC33" s="139"/>
      <c r="AD33" s="13"/>
    </row>
    <row r="34" spans="1:30">
      <c r="A34" s="15"/>
      <c r="B34" s="142" t="s">
        <v>39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39"/>
      <c r="M34" s="139"/>
      <c r="N34" s="139"/>
      <c r="O34" s="13"/>
      <c r="P34" s="142" t="s">
        <v>1</v>
      </c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39"/>
      <c r="AB34" s="139"/>
      <c r="AC34" s="139"/>
      <c r="AD34" s="13"/>
    </row>
    <row r="35" spans="1:30">
      <c r="A35" s="15"/>
      <c r="B35" s="143" t="s">
        <v>65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3"/>
      <c r="P35" s="142" t="s">
        <v>42</v>
      </c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39"/>
      <c r="AB35" s="139"/>
      <c r="AC35" s="139"/>
      <c r="AD35" s="13"/>
    </row>
    <row r="36" spans="1:30">
      <c r="A36" s="15"/>
      <c r="B36" s="144" t="s">
        <v>66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3" t="s">
        <v>38</v>
      </c>
      <c r="M36" s="143"/>
      <c r="N36" s="143"/>
      <c r="O36" s="13"/>
      <c r="P36" s="142" t="s">
        <v>43</v>
      </c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39"/>
      <c r="AB36" s="139"/>
      <c r="AC36" s="139"/>
      <c r="AD36" s="13"/>
    </row>
    <row r="37" spans="1:30">
      <c r="A37" s="15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  <c r="M37" s="139"/>
      <c r="N37" s="139"/>
      <c r="O37" s="13"/>
      <c r="P37" s="142" t="s">
        <v>32</v>
      </c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39"/>
      <c r="AB37" s="139"/>
      <c r="AC37" s="139"/>
      <c r="AD37" s="13"/>
    </row>
    <row r="38" spans="1:30">
      <c r="A38" s="15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139"/>
      <c r="N38" s="139"/>
      <c r="O38" s="13"/>
      <c r="P38" s="142" t="s">
        <v>33</v>
      </c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39"/>
      <c r="AB38" s="139"/>
      <c r="AC38" s="139"/>
      <c r="AD38" s="13"/>
    </row>
    <row r="39" spans="1:30">
      <c r="A39" s="15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9"/>
      <c r="M39" s="139"/>
      <c r="N39" s="139"/>
      <c r="O39" s="13"/>
      <c r="P39" s="108" t="s">
        <v>44</v>
      </c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5">
        <f>SUM(AA31:AC38)</f>
        <v>0</v>
      </c>
      <c r="AB39" s="105"/>
      <c r="AC39" s="105"/>
      <c r="AD39" s="13"/>
    </row>
    <row r="40" spans="1:30">
      <c r="B40" s="107" t="s">
        <v>103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40">
        <v>0</v>
      </c>
      <c r="M40" s="141"/>
      <c r="N40" s="141"/>
      <c r="O40" s="13"/>
      <c r="P40" s="107" t="s">
        <v>45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6">
        <f>L33</f>
        <v>0</v>
      </c>
      <c r="AB40" s="106"/>
      <c r="AC40" s="106"/>
      <c r="AD40" s="13"/>
    </row>
    <row r="41" spans="1:30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07" t="s">
        <v>46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6">
        <f>L34</f>
        <v>0</v>
      </c>
      <c r="AB41" s="106"/>
      <c r="AC41" s="106"/>
      <c r="AD41" s="13"/>
    </row>
    <row r="42" spans="1:30">
      <c r="B42" s="108" t="s">
        <v>44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5">
        <f>L31+L33+L34+L37+L38+L39+L40</f>
        <v>0</v>
      </c>
      <c r="M42" s="137"/>
      <c r="N42" s="137"/>
      <c r="AD42" s="13"/>
    </row>
    <row r="43" spans="1:30">
      <c r="A43" s="15"/>
      <c r="B43" s="13"/>
      <c r="C43" s="13"/>
      <c r="D43" s="13"/>
      <c r="E43" s="13"/>
      <c r="F43" s="13"/>
      <c r="G43" s="13"/>
      <c r="O43" s="13"/>
      <c r="P43" s="110" t="s">
        <v>283</v>
      </c>
      <c r="Q43" s="110"/>
      <c r="R43" s="110"/>
      <c r="S43" s="77">
        <f>IF(M20&lt;61,0.7,0.6)</f>
        <v>0.7</v>
      </c>
      <c r="T43" s="109" t="b">
        <f>IF(L44&gt;0,IF(AA43*S43&gt;=200,AA43*S43,0))</f>
        <v>0</v>
      </c>
      <c r="U43" s="109"/>
      <c r="V43" s="109"/>
      <c r="W43" s="75"/>
      <c r="X43" s="75"/>
      <c r="Y43" s="75" t="s">
        <v>44</v>
      </c>
      <c r="Z43" s="76"/>
      <c r="AA43" s="105">
        <f>SUM(AA39:AA41)</f>
        <v>0</v>
      </c>
      <c r="AB43" s="105"/>
      <c r="AC43" s="105"/>
      <c r="AD43" s="13"/>
    </row>
    <row r="44" spans="1:30">
      <c r="A44" s="15"/>
      <c r="B44" s="13"/>
      <c r="C44" s="13"/>
      <c r="D44" s="13"/>
      <c r="E44" s="13"/>
      <c r="F44" s="13"/>
      <c r="G44" s="13"/>
      <c r="I44" s="70" t="s">
        <v>47</v>
      </c>
      <c r="K44" s="13"/>
      <c r="L44" s="105">
        <f>AA43-L42</f>
        <v>0</v>
      </c>
      <c r="M44" s="105"/>
      <c r="N44" s="105"/>
      <c r="P44" s="14" t="s">
        <v>237</v>
      </c>
      <c r="T44" s="105">
        <f>IF(L44&lt;0,0,IF(T43&gt;L44,L44,T43))</f>
        <v>0</v>
      </c>
      <c r="U44" s="105"/>
      <c r="V44" s="105"/>
      <c r="W44" s="70"/>
      <c r="X44" s="70"/>
      <c r="Y44" s="70"/>
      <c r="Z44" s="70"/>
      <c r="AA44" s="70"/>
      <c r="AD44" s="13"/>
    </row>
    <row r="45" spans="1:30" ht="4.5" customHeight="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>
      <c r="A46" s="15" t="s">
        <v>128</v>
      </c>
      <c r="B46" s="37" t="s">
        <v>108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12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13"/>
      <c r="AD46" s="13"/>
    </row>
    <row r="47" spans="1:30">
      <c r="A47" s="15"/>
      <c r="B47" s="128" t="s">
        <v>109</v>
      </c>
      <c r="C47" s="128"/>
      <c r="D47" s="128"/>
      <c r="E47" s="128"/>
      <c r="F47" s="121"/>
      <c r="G47" s="121"/>
      <c r="H47" s="121"/>
      <c r="I47" s="121"/>
      <c r="J47" s="121"/>
      <c r="K47" s="121"/>
      <c r="L47" s="121"/>
      <c r="M47" s="121"/>
      <c r="N47" s="121"/>
      <c r="O47" s="12"/>
      <c r="P47" s="128" t="s">
        <v>111</v>
      </c>
      <c r="Q47" s="128"/>
      <c r="R47" s="128"/>
      <c r="S47" s="128"/>
      <c r="T47" s="121"/>
      <c r="U47" s="121"/>
      <c r="V47" s="121"/>
      <c r="W47" s="121"/>
      <c r="X47" s="121"/>
      <c r="Y47" s="121"/>
      <c r="Z47" s="121"/>
      <c r="AA47" s="121"/>
      <c r="AB47" s="121"/>
      <c r="AC47" s="13"/>
      <c r="AD47" s="13"/>
    </row>
    <row r="48" spans="1:30">
      <c r="A48" s="15"/>
      <c r="B48" s="128" t="s">
        <v>110</v>
      </c>
      <c r="C48" s="128"/>
      <c r="D48" s="128"/>
      <c r="E48" s="128"/>
      <c r="F48" s="121"/>
      <c r="G48" s="121"/>
      <c r="H48" s="121"/>
      <c r="I48" s="121"/>
      <c r="J48" s="121"/>
      <c r="K48" s="121"/>
      <c r="L48" s="121"/>
      <c r="M48" s="121"/>
      <c r="N48" s="121"/>
      <c r="O48" s="13"/>
      <c r="P48" s="128" t="s">
        <v>112</v>
      </c>
      <c r="Q48" s="128"/>
      <c r="R48" s="128"/>
      <c r="S48" s="128"/>
      <c r="T48" s="121"/>
      <c r="U48" s="121"/>
      <c r="V48" s="121"/>
      <c r="W48" s="121"/>
      <c r="X48" s="121"/>
      <c r="Y48" s="121"/>
      <c r="Z48" s="121"/>
      <c r="AA48" s="121"/>
      <c r="AB48" s="121"/>
      <c r="AC48" s="13"/>
      <c r="AD48" s="13"/>
    </row>
    <row r="49" spans="1:34" ht="4.5" customHeight="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5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4">
      <c r="A50" s="15"/>
      <c r="B50" s="129" t="s">
        <v>114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6"/>
      <c r="O50" s="27" t="s">
        <v>115</v>
      </c>
      <c r="P50" s="21"/>
      <c r="Q50" s="21"/>
      <c r="R50" s="21"/>
      <c r="S50" s="21"/>
      <c r="T50" s="21"/>
      <c r="U50" s="21"/>
      <c r="V50" s="21"/>
      <c r="W50" s="21"/>
      <c r="X50" s="22"/>
      <c r="Y50" s="31"/>
      <c r="Z50" s="111" t="s">
        <v>138</v>
      </c>
      <c r="AA50" s="111"/>
      <c r="AB50" s="111"/>
      <c r="AC50" s="111"/>
      <c r="AD50" s="111"/>
    </row>
    <row r="51" spans="1:34" ht="15" customHeight="1">
      <c r="A51" s="15" t="s">
        <v>129</v>
      </c>
      <c r="B51" s="25" t="s">
        <v>120</v>
      </c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29" t="b">
        <v>0</v>
      </c>
      <c r="N51" s="15" t="s">
        <v>131</v>
      </c>
      <c r="O51" s="23" t="s">
        <v>116</v>
      </c>
      <c r="P51" s="28"/>
      <c r="Q51" s="23"/>
      <c r="R51" s="23"/>
      <c r="S51" s="23"/>
      <c r="T51" s="23"/>
      <c r="U51" s="23"/>
      <c r="V51" s="23"/>
      <c r="W51" s="23"/>
      <c r="X51" s="24"/>
      <c r="Y51" s="32" t="b">
        <v>0</v>
      </c>
      <c r="Z51" s="112" t="e">
        <f>IF(AND(H4&lt;&gt;0,AA4&lt;&gt;0,J5&lt;&gt;0,AA5&lt;&gt;0,I7&lt;&gt;0,AB11=TRUE,AB12=FALSE,M20/M24&lt;20,M20&gt;=10,L44&gt;0,F48&lt;&gt;0,M51=TRUE,Y51=TRUE,Y52=TRUE,Y53=TRUE,Y54=TRUE,Y55=TRUE)=TRUE,"Der Antrag ist vollständig und nach erster Prüfung korrekt!","Der Antrag ist nicht vollständig bzw. nicht förderfähig!")</f>
        <v>#DIV/0!</v>
      </c>
      <c r="AA51" s="113"/>
      <c r="AB51" s="113"/>
      <c r="AC51" s="113"/>
      <c r="AD51" s="114"/>
    </row>
    <row r="52" spans="1:34">
      <c r="A52" s="15"/>
      <c r="B52" s="25" t="s">
        <v>121</v>
      </c>
      <c r="C52" s="23"/>
      <c r="D52" s="23"/>
      <c r="E52" s="23"/>
      <c r="F52" s="23"/>
      <c r="G52" s="23"/>
      <c r="H52" s="23"/>
      <c r="I52" s="23"/>
      <c r="J52" s="23"/>
      <c r="K52" s="23"/>
      <c r="L52" s="24"/>
      <c r="M52" s="29"/>
      <c r="N52" s="15" t="s">
        <v>132</v>
      </c>
      <c r="O52" s="23" t="s">
        <v>117</v>
      </c>
      <c r="P52" s="28"/>
      <c r="Q52" s="23"/>
      <c r="R52" s="23"/>
      <c r="S52" s="23"/>
      <c r="T52" s="23"/>
      <c r="U52" s="23"/>
      <c r="V52" s="23"/>
      <c r="W52" s="23"/>
      <c r="X52" s="24"/>
      <c r="Y52" s="32" t="b">
        <v>0</v>
      </c>
      <c r="Z52" s="115"/>
      <c r="AA52" s="116"/>
      <c r="AB52" s="116"/>
      <c r="AC52" s="116"/>
      <c r="AD52" s="117"/>
    </row>
    <row r="53" spans="1:34">
      <c r="A53" s="15" t="s">
        <v>130</v>
      </c>
      <c r="B53" s="25" t="s">
        <v>122</v>
      </c>
      <c r="C53" s="23"/>
      <c r="D53" s="23"/>
      <c r="E53" s="23"/>
      <c r="F53" s="23"/>
      <c r="G53" s="23"/>
      <c r="H53" s="23"/>
      <c r="I53" s="23"/>
      <c r="J53" s="23"/>
      <c r="K53" s="23"/>
      <c r="L53" s="24"/>
      <c r="M53" s="29" t="b">
        <v>0</v>
      </c>
      <c r="N53" s="15" t="s">
        <v>133</v>
      </c>
      <c r="O53" s="23" t="s">
        <v>118</v>
      </c>
      <c r="P53" s="28"/>
      <c r="Q53" s="23"/>
      <c r="R53" s="23"/>
      <c r="S53" s="23"/>
      <c r="T53" s="23"/>
      <c r="U53" s="23"/>
      <c r="V53" s="23"/>
      <c r="W53" s="23"/>
      <c r="X53" s="24"/>
      <c r="Y53" s="32" t="b">
        <v>0</v>
      </c>
      <c r="Z53" s="115"/>
      <c r="AA53" s="116"/>
      <c r="AB53" s="116"/>
      <c r="AC53" s="116"/>
      <c r="AD53" s="117"/>
    </row>
    <row r="54" spans="1:34">
      <c r="A54" s="15"/>
      <c r="B54" s="25" t="s">
        <v>123</v>
      </c>
      <c r="C54" s="23"/>
      <c r="D54" s="23"/>
      <c r="E54" s="23"/>
      <c r="F54" s="23"/>
      <c r="G54" s="23"/>
      <c r="H54" s="23"/>
      <c r="I54" s="23"/>
      <c r="J54" s="23"/>
      <c r="K54" s="23"/>
      <c r="L54" s="24"/>
      <c r="M54" s="29"/>
      <c r="N54" s="15" t="s">
        <v>134</v>
      </c>
      <c r="O54" s="23" t="s">
        <v>119</v>
      </c>
      <c r="P54" s="28"/>
      <c r="Q54" s="23"/>
      <c r="R54" s="23"/>
      <c r="S54" s="23"/>
      <c r="T54" s="23"/>
      <c r="U54" s="23"/>
      <c r="V54" s="23"/>
      <c r="W54" s="23"/>
      <c r="X54" s="24"/>
      <c r="Y54" s="32" t="b">
        <v>0</v>
      </c>
      <c r="Z54" s="115"/>
      <c r="AA54" s="116"/>
      <c r="AB54" s="116"/>
      <c r="AC54" s="116"/>
      <c r="AD54" s="117"/>
    </row>
    <row r="55" spans="1:34">
      <c r="B55" s="26" t="s">
        <v>124</v>
      </c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30"/>
      <c r="N55" s="34" t="s">
        <v>154</v>
      </c>
      <c r="O55" s="35" t="s">
        <v>153</v>
      </c>
      <c r="P55" s="36"/>
      <c r="Q55" s="36"/>
      <c r="R55" s="36"/>
      <c r="S55" s="19"/>
      <c r="T55" s="19"/>
      <c r="U55" s="19"/>
      <c r="V55" s="19"/>
      <c r="W55" s="19"/>
      <c r="X55" s="20"/>
      <c r="Y55" s="33" t="b">
        <v>0</v>
      </c>
      <c r="Z55" s="118"/>
      <c r="AA55" s="119"/>
      <c r="AB55" s="119"/>
      <c r="AC55" s="119"/>
      <c r="AD55" s="120"/>
    </row>
    <row r="57" spans="1:34">
      <c r="B57" s="14" t="s">
        <v>139</v>
      </c>
      <c r="D57" s="121"/>
      <c r="E57" s="121"/>
      <c r="F57" s="121"/>
      <c r="G57" s="121"/>
      <c r="H57" s="121"/>
      <c r="I57" s="121"/>
      <c r="J57" s="121"/>
      <c r="L57" s="14" t="s">
        <v>140</v>
      </c>
      <c r="T57" s="121"/>
      <c r="U57" s="121"/>
      <c r="V57" s="121"/>
      <c r="W57" s="121"/>
      <c r="X57" s="121"/>
      <c r="Y57" s="121"/>
      <c r="Z57" s="121"/>
      <c r="AA57" s="121"/>
      <c r="AB57" s="121"/>
    </row>
    <row r="59" spans="1:34">
      <c r="A59" s="122" t="s">
        <v>141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</row>
    <row r="61" spans="1:34" ht="30" customHeight="1">
      <c r="B61" s="123" t="s">
        <v>142</v>
      </c>
      <c r="C61" s="123"/>
      <c r="D61" s="123"/>
      <c r="E61" s="123"/>
      <c r="F61" s="123"/>
      <c r="G61" s="123"/>
      <c r="H61" s="123"/>
      <c r="I61" s="123"/>
      <c r="J61" s="124"/>
      <c r="K61" s="125"/>
      <c r="L61" s="125"/>
      <c r="M61" s="125"/>
      <c r="N61" s="125"/>
      <c r="O61" s="125"/>
      <c r="P61" s="125"/>
      <c r="Q61" s="126"/>
      <c r="S61" s="127" t="s">
        <v>145</v>
      </c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53"/>
      <c r="AE61" s="53"/>
      <c r="AF61" s="53"/>
      <c r="AG61" s="53"/>
      <c r="AH61" s="53"/>
    </row>
    <row r="62" spans="1:34" ht="30" customHeight="1">
      <c r="B62" s="123" t="s">
        <v>143</v>
      </c>
      <c r="C62" s="123"/>
      <c r="D62" s="123"/>
      <c r="E62" s="123"/>
      <c r="F62" s="123"/>
      <c r="G62" s="123"/>
      <c r="H62" s="123"/>
      <c r="I62" s="123"/>
      <c r="J62" s="124"/>
      <c r="K62" s="125"/>
      <c r="L62" s="125"/>
      <c r="M62" s="131" t="s">
        <v>150</v>
      </c>
      <c r="N62" s="131"/>
      <c r="O62" s="125"/>
      <c r="P62" s="125"/>
      <c r="Q62" s="126"/>
      <c r="S62" s="133"/>
      <c r="T62" s="134"/>
      <c r="U62" s="134"/>
      <c r="V62" s="134"/>
      <c r="W62" s="134"/>
      <c r="X62" s="134"/>
      <c r="Y62" s="134"/>
      <c r="Z62" s="134"/>
      <c r="AA62" s="134"/>
      <c r="AB62" s="134"/>
      <c r="AC62" s="135"/>
    </row>
    <row r="63" spans="1:34" ht="30" customHeight="1">
      <c r="B63" s="123" t="s">
        <v>144</v>
      </c>
      <c r="C63" s="123"/>
      <c r="D63" s="123"/>
      <c r="E63" s="123"/>
      <c r="F63" s="123"/>
      <c r="G63" s="123"/>
      <c r="H63" s="123"/>
      <c r="I63" s="123"/>
      <c r="J63" s="132"/>
      <c r="K63" s="125"/>
      <c r="L63" s="125"/>
      <c r="M63" s="125"/>
      <c r="N63" s="125"/>
      <c r="O63" s="125"/>
      <c r="P63" s="125"/>
      <c r="Q63" s="126"/>
      <c r="W63" s="136" t="s">
        <v>146</v>
      </c>
      <c r="X63" s="136"/>
      <c r="Y63" s="136"/>
      <c r="Z63" s="136"/>
      <c r="AA63" s="136"/>
      <c r="AB63" s="136"/>
      <c r="AC63" s="136"/>
    </row>
    <row r="64" spans="1:34">
      <c r="R64" s="128" t="s">
        <v>147</v>
      </c>
      <c r="S64" s="128"/>
      <c r="T64" s="128"/>
      <c r="U64" s="13"/>
      <c r="V64" s="128" t="s">
        <v>148</v>
      </c>
      <c r="W64" s="128"/>
      <c r="X64" s="128"/>
      <c r="Y64" s="128"/>
      <c r="Z64" s="128"/>
      <c r="AA64" s="128"/>
      <c r="AB64" s="128"/>
    </row>
    <row r="65" spans="2:29">
      <c r="B65" s="14" t="s">
        <v>149</v>
      </c>
    </row>
    <row r="66" spans="2:29">
      <c r="B66" s="43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44"/>
    </row>
    <row r="67" spans="2:29">
      <c r="B67" s="54"/>
      <c r="AC67" s="55"/>
    </row>
    <row r="68" spans="2:29">
      <c r="B68" s="54"/>
      <c r="AC68" s="55"/>
    </row>
    <row r="69" spans="2:29">
      <c r="B69" s="54"/>
      <c r="AC69" s="55"/>
    </row>
    <row r="70" spans="2:29">
      <c r="B70" s="54"/>
      <c r="AC70" s="55"/>
    </row>
    <row r="71" spans="2:29">
      <c r="B71" s="54"/>
      <c r="AC71" s="55"/>
    </row>
    <row r="72" spans="2:29">
      <c r="B72" s="42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1"/>
    </row>
  </sheetData>
  <mergeCells count="157">
    <mergeCell ref="A1:AD1"/>
    <mergeCell ref="A2:AD2"/>
    <mergeCell ref="H4:Q4"/>
    <mergeCell ref="AA4:AC4"/>
    <mergeCell ref="J5:Q5"/>
    <mergeCell ref="AA5:AC5"/>
    <mergeCell ref="I12:L12"/>
    <mergeCell ref="T12:U12"/>
    <mergeCell ref="B14:J14"/>
    <mergeCell ref="K14:L14"/>
    <mergeCell ref="M14:N14"/>
    <mergeCell ref="P14:Y14"/>
    <mergeCell ref="I7:AA7"/>
    <mergeCell ref="AB7:AB9"/>
    <mergeCell ref="I8:AA8"/>
    <mergeCell ref="I9:AA9"/>
    <mergeCell ref="I11:L11"/>
    <mergeCell ref="T11:U11"/>
    <mergeCell ref="Z14:AA14"/>
    <mergeCell ref="AB14:AC14"/>
    <mergeCell ref="P16:Y16"/>
    <mergeCell ref="Z16:AA16"/>
    <mergeCell ref="AB16:AC16"/>
    <mergeCell ref="B17:J17"/>
    <mergeCell ref="K15:L15"/>
    <mergeCell ref="M15:N15"/>
    <mergeCell ref="P15:Y15"/>
    <mergeCell ref="Z15:AA15"/>
    <mergeCell ref="AB15:AC15"/>
    <mergeCell ref="B15:J15"/>
    <mergeCell ref="B16:J16"/>
    <mergeCell ref="K16:L16"/>
    <mergeCell ref="M16:N16"/>
    <mergeCell ref="B18:J18"/>
    <mergeCell ref="K18:L18"/>
    <mergeCell ref="M18:N18"/>
    <mergeCell ref="P18:Y18"/>
    <mergeCell ref="Z18:AA18"/>
    <mergeCell ref="AB18:AC18"/>
    <mergeCell ref="P17:Y17"/>
    <mergeCell ref="Z17:AA17"/>
    <mergeCell ref="AB17:AC17"/>
    <mergeCell ref="K17:L17"/>
    <mergeCell ref="M17:N17"/>
    <mergeCell ref="B22:J23"/>
    <mergeCell ref="K22:L22"/>
    <mergeCell ref="M22:N22"/>
    <mergeCell ref="P22:Y22"/>
    <mergeCell ref="Z22:AA22"/>
    <mergeCell ref="AB20:AC20"/>
    <mergeCell ref="Z20:AA20"/>
    <mergeCell ref="K19:L19"/>
    <mergeCell ref="M20:N20"/>
    <mergeCell ref="B19:J19"/>
    <mergeCell ref="B20:J20"/>
    <mergeCell ref="K20:L20"/>
    <mergeCell ref="AB22:AC22"/>
    <mergeCell ref="K23:L23"/>
    <mergeCell ref="M23:N23"/>
    <mergeCell ref="P23:Y23"/>
    <mergeCell ref="Z23:AA23"/>
    <mergeCell ref="AB23:AC23"/>
    <mergeCell ref="M19:N19"/>
    <mergeCell ref="P19:Y19"/>
    <mergeCell ref="Z19:AA19"/>
    <mergeCell ref="AB19:AC19"/>
    <mergeCell ref="M24:N24"/>
    <mergeCell ref="P24:Y24"/>
    <mergeCell ref="Z24:AA24"/>
    <mergeCell ref="AB24:AC24"/>
    <mergeCell ref="P26:AC26"/>
    <mergeCell ref="P27:U27"/>
    <mergeCell ref="V27:W27"/>
    <mergeCell ref="X27:AA27"/>
    <mergeCell ref="AB27:AC27"/>
    <mergeCell ref="B31:K31"/>
    <mergeCell ref="L31:N31"/>
    <mergeCell ref="P31:Z31"/>
    <mergeCell ref="AA31:AC31"/>
    <mergeCell ref="B32:K32"/>
    <mergeCell ref="L32:N32"/>
    <mergeCell ref="P32:Z32"/>
    <mergeCell ref="AA32:AC32"/>
    <mergeCell ref="AB28:AC28"/>
    <mergeCell ref="B30:K30"/>
    <mergeCell ref="L30:N30"/>
    <mergeCell ref="P30:Z30"/>
    <mergeCell ref="AA30:AC30"/>
    <mergeCell ref="P28:W28"/>
    <mergeCell ref="L33:N33"/>
    <mergeCell ref="P33:Z33"/>
    <mergeCell ref="AA33:AC33"/>
    <mergeCell ref="B34:K34"/>
    <mergeCell ref="L34:N34"/>
    <mergeCell ref="P34:Z34"/>
    <mergeCell ref="AA34:AC34"/>
    <mergeCell ref="I33:K33"/>
    <mergeCell ref="B33:H33"/>
    <mergeCell ref="AA38:AC38"/>
    <mergeCell ref="B38:K38"/>
    <mergeCell ref="L38:N38"/>
    <mergeCell ref="B35:N35"/>
    <mergeCell ref="P35:Z35"/>
    <mergeCell ref="AA35:AC35"/>
    <mergeCell ref="B36:K36"/>
    <mergeCell ref="L36:N36"/>
    <mergeCell ref="P36:Z36"/>
    <mergeCell ref="AA36:AC36"/>
    <mergeCell ref="P37:Z37"/>
    <mergeCell ref="AA37:AC37"/>
    <mergeCell ref="B42:K42"/>
    <mergeCell ref="L42:N42"/>
    <mergeCell ref="B39:K39"/>
    <mergeCell ref="L39:N39"/>
    <mergeCell ref="L40:N40"/>
    <mergeCell ref="B40:K40"/>
    <mergeCell ref="B37:K37"/>
    <mergeCell ref="L37:N37"/>
    <mergeCell ref="P38:Z38"/>
    <mergeCell ref="B62:I62"/>
    <mergeCell ref="J62:L62"/>
    <mergeCell ref="M62:N62"/>
    <mergeCell ref="O62:Q62"/>
    <mergeCell ref="B63:I63"/>
    <mergeCell ref="J63:Q63"/>
    <mergeCell ref="S62:AC62"/>
    <mergeCell ref="W63:AC63"/>
    <mergeCell ref="R64:T64"/>
    <mergeCell ref="V64:AB64"/>
    <mergeCell ref="Z50:AD50"/>
    <mergeCell ref="Z51:AD55"/>
    <mergeCell ref="D57:J57"/>
    <mergeCell ref="T57:AB57"/>
    <mergeCell ref="A59:AD59"/>
    <mergeCell ref="B61:I61"/>
    <mergeCell ref="J61:Q61"/>
    <mergeCell ref="S61:AC61"/>
    <mergeCell ref="B47:E47"/>
    <mergeCell ref="F47:N47"/>
    <mergeCell ref="P47:S47"/>
    <mergeCell ref="T47:AB47"/>
    <mergeCell ref="B48:E48"/>
    <mergeCell ref="F48:N48"/>
    <mergeCell ref="P48:S48"/>
    <mergeCell ref="T48:AB48"/>
    <mergeCell ref="B50:M50"/>
    <mergeCell ref="L44:N44"/>
    <mergeCell ref="AA43:AC43"/>
    <mergeCell ref="AA41:AC41"/>
    <mergeCell ref="AA40:AC40"/>
    <mergeCell ref="AA39:AC39"/>
    <mergeCell ref="P41:Z41"/>
    <mergeCell ref="P40:Z40"/>
    <mergeCell ref="P39:Z39"/>
    <mergeCell ref="T44:V44"/>
    <mergeCell ref="T43:V43"/>
    <mergeCell ref="P43:R43"/>
  </mergeCells>
  <conditionalFormatting sqref="Z51"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Z51">
    <cfRule type="containsText" dxfId="4" priority="4" operator="containsText" text="Der Antrag ist nicht vollständig bzw. nicht förderfähig!">
      <formula>NOT(ISERROR(SEARCH("Der Antrag ist nicht vollständig bzw. nicht förderfähig!",Z51)))</formula>
    </cfRule>
    <cfRule type="containsText" dxfId="3" priority="5" operator="containsText" text="Der Antrag ist vollständig und nach erster Prüfung korrekt!">
      <formula>NOT(ISERROR(SEARCH("Der Antrag ist vollständig und nach erster Prüfung korrekt!",Z51)))</formula>
    </cfRule>
  </conditionalFormatting>
  <conditionalFormatting sqref="M20">
    <cfRule type="cellIs" dxfId="2" priority="3" operator="lessThan">
      <formula>10</formula>
    </cfRule>
  </conditionalFormatting>
  <conditionalFormatting sqref="T44:V44">
    <cfRule type="cellIs" dxfId="1" priority="2" operator="equal">
      <formula>0</formula>
    </cfRule>
  </conditionalFormatting>
  <conditionalFormatting sqref="L44:N44">
    <cfRule type="cellIs" dxfId="0" priority="1" operator="lessThan">
      <formula>0</formula>
    </cfRule>
  </conditionalFormatting>
  <dataValidations count="1">
    <dataValidation type="list" allowBlank="1" showInputMessage="1" showErrorMessage="1" sqref="I7:AA9">
      <formula1>Themenschwerpunkte</formula1>
    </dataValidation>
  </dataValidations>
  <pageMargins left="0.27960526315789475" right="0.28186274509803921" top="0.78740157499999996" bottom="0.32608695652173914" header="0.3" footer="0.3"/>
  <pageSetup paperSize="9" orientation="portrait" r:id="rId1"/>
  <ignoredErrors>
    <ignoredError sqref="AC7:AC9 T11:T12 L33 L42 AA39:AA41 AA4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26</xdr:col>
                    <xdr:colOff>161925</xdr:colOff>
                    <xdr:row>9</xdr:row>
                    <xdr:rowOff>38100</xdr:rowOff>
                  </from>
                  <to>
                    <xdr:col>28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26</xdr:col>
                    <xdr:colOff>171450</xdr:colOff>
                    <xdr:row>10</xdr:row>
                    <xdr:rowOff>142875</xdr:rowOff>
                  </from>
                  <to>
                    <xdr:col>28</xdr:col>
                    <xdr:colOff>171450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11</xdr:col>
                    <xdr:colOff>228600</xdr:colOff>
                    <xdr:row>49</xdr:row>
                    <xdr:rowOff>180975</xdr:rowOff>
                  </from>
                  <to>
                    <xdr:col>13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24</xdr:col>
                    <xdr:colOff>0</xdr:colOff>
                    <xdr:row>53</xdr:row>
                    <xdr:rowOff>0</xdr:rowOff>
                  </from>
                  <to>
                    <xdr:col>25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0</xdr:colOff>
                    <xdr:row>52</xdr:row>
                    <xdr:rowOff>0</xdr:rowOff>
                  </from>
                  <to>
                    <xdr:col>25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24</xdr:col>
                    <xdr:colOff>0</xdr:colOff>
                    <xdr:row>51</xdr:row>
                    <xdr:rowOff>0</xdr:rowOff>
                  </from>
                  <to>
                    <xdr:col>25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24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12</xdr:col>
                    <xdr:colOff>9525</xdr:colOff>
                    <xdr:row>51</xdr:row>
                    <xdr:rowOff>180975</xdr:rowOff>
                  </from>
                  <to>
                    <xdr:col>13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53</xdr:row>
                    <xdr:rowOff>171450</xdr:rowOff>
                  </from>
                  <to>
                    <xdr:col>25</xdr:col>
                    <xdr:colOff>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31"/>
  <sheetViews>
    <sheetView topLeftCell="A10" workbookViewId="0">
      <selection activeCell="B17" sqref="B17"/>
    </sheetView>
  </sheetViews>
  <sheetFormatPr baseColWidth="10" defaultRowHeight="15"/>
  <cols>
    <col min="1" max="1" width="80.5703125" bestFit="1" customWidth="1"/>
    <col min="2" max="2" width="59.28515625" customWidth="1"/>
    <col min="3" max="3" width="9" bestFit="1" customWidth="1"/>
  </cols>
  <sheetData>
    <row r="1" spans="1:9">
      <c r="A1" s="2" t="s">
        <v>21</v>
      </c>
      <c r="B1" s="2"/>
      <c r="C1" s="2"/>
      <c r="D1" s="2"/>
      <c r="E1" s="2"/>
      <c r="F1" s="2"/>
      <c r="G1" s="2"/>
      <c r="H1" s="2"/>
      <c r="I1" s="1"/>
    </row>
    <row r="2" spans="1:9">
      <c r="A2" s="2"/>
      <c r="B2" s="2"/>
      <c r="C2" s="2"/>
      <c r="D2" s="2"/>
      <c r="E2" s="2"/>
      <c r="F2" s="2"/>
      <c r="G2" s="2"/>
      <c r="H2" s="2"/>
      <c r="I2" s="1"/>
    </row>
    <row r="3" spans="1:9">
      <c r="A3" s="2" t="s">
        <v>22</v>
      </c>
      <c r="B3" s="2"/>
      <c r="C3" s="2"/>
      <c r="D3" s="2"/>
      <c r="E3" s="2"/>
      <c r="F3" s="2"/>
      <c r="G3" s="2"/>
      <c r="H3" s="2"/>
      <c r="I3" s="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>
      <c r="A5" s="3"/>
      <c r="B5" s="3"/>
      <c r="C5" s="3"/>
      <c r="D5" s="4"/>
      <c r="E5" s="4"/>
      <c r="F5" s="4"/>
      <c r="G5" s="4"/>
      <c r="H5" s="4"/>
    </row>
    <row r="6" spans="1:9">
      <c r="A6" s="6" t="s">
        <v>25</v>
      </c>
      <c r="B6" s="6" t="s">
        <v>27</v>
      </c>
      <c r="C6" s="6" t="s">
        <v>26</v>
      </c>
    </row>
    <row r="7" spans="1:9">
      <c r="A7" s="7" t="s">
        <v>68</v>
      </c>
      <c r="B7" s="5" t="s">
        <v>69</v>
      </c>
      <c r="C7" s="8" t="s">
        <v>4</v>
      </c>
    </row>
    <row r="8" spans="1:9">
      <c r="A8" s="7" t="s">
        <v>70</v>
      </c>
      <c r="B8" s="5" t="s">
        <v>71</v>
      </c>
      <c r="C8" s="8" t="s">
        <v>5</v>
      </c>
    </row>
    <row r="9" spans="1:9" ht="24">
      <c r="A9" s="7" t="s">
        <v>72</v>
      </c>
      <c r="B9" s="5" t="s">
        <v>73</v>
      </c>
      <c r="C9" s="8" t="s">
        <v>6</v>
      </c>
    </row>
    <row r="10" spans="1:9" ht="36">
      <c r="A10" s="7" t="s">
        <v>113</v>
      </c>
      <c r="B10" s="5" t="s">
        <v>74</v>
      </c>
      <c r="C10" s="8" t="s">
        <v>7</v>
      </c>
    </row>
    <row r="11" spans="1:9" ht="48">
      <c r="A11" s="7" t="s">
        <v>96</v>
      </c>
      <c r="B11" s="5" t="s">
        <v>75</v>
      </c>
      <c r="C11" s="8" t="s">
        <v>8</v>
      </c>
    </row>
    <row r="12" spans="1:9">
      <c r="A12" s="7" t="s">
        <v>76</v>
      </c>
      <c r="B12" s="5" t="s">
        <v>77</v>
      </c>
      <c r="C12" s="8" t="s">
        <v>9</v>
      </c>
    </row>
    <row r="13" spans="1:9" ht="24">
      <c r="A13" s="7" t="s">
        <v>78</v>
      </c>
      <c r="B13" s="5" t="s">
        <v>79</v>
      </c>
      <c r="C13" s="8" t="s">
        <v>10</v>
      </c>
    </row>
    <row r="14" spans="1:9" ht="24">
      <c r="A14" s="7" t="s">
        <v>80</v>
      </c>
      <c r="B14" s="5" t="s">
        <v>81</v>
      </c>
      <c r="C14" s="8" t="s">
        <v>11</v>
      </c>
    </row>
    <row r="15" spans="1:9" ht="24">
      <c r="A15" s="7" t="s">
        <v>82</v>
      </c>
      <c r="B15" s="5" t="s">
        <v>83</v>
      </c>
      <c r="C15" s="8" t="s">
        <v>12</v>
      </c>
    </row>
    <row r="16" spans="1:9">
      <c r="A16" s="7" t="s">
        <v>84</v>
      </c>
      <c r="B16" s="5" t="s">
        <v>85</v>
      </c>
      <c r="C16" s="8" t="s">
        <v>13</v>
      </c>
    </row>
    <row r="17" spans="1:3">
      <c r="A17" s="7" t="s">
        <v>86</v>
      </c>
      <c r="B17" s="5" t="s">
        <v>87</v>
      </c>
      <c r="C17" s="8" t="s">
        <v>14</v>
      </c>
    </row>
    <row r="18" spans="1:3" ht="24">
      <c r="A18" s="7" t="s">
        <v>88</v>
      </c>
      <c r="B18" s="5" t="s">
        <v>89</v>
      </c>
      <c r="C18" s="8" t="s">
        <v>15</v>
      </c>
    </row>
    <row r="19" spans="1:3">
      <c r="A19" s="7" t="s">
        <v>94</v>
      </c>
      <c r="B19" s="5" t="s">
        <v>95</v>
      </c>
      <c r="C19" s="8" t="s">
        <v>16</v>
      </c>
    </row>
    <row r="20" spans="1:3" ht="24">
      <c r="A20" s="10" t="s">
        <v>90</v>
      </c>
      <c r="B20" s="11" t="s">
        <v>91</v>
      </c>
      <c r="C20" s="9" t="s">
        <v>17</v>
      </c>
    </row>
    <row r="21" spans="1:3" ht="25.5" customHeight="1">
      <c r="A21" s="10" t="s">
        <v>92</v>
      </c>
      <c r="B21" s="11" t="s">
        <v>93</v>
      </c>
      <c r="C21" s="9" t="s">
        <v>18</v>
      </c>
    </row>
    <row r="22" spans="1:3">
      <c r="A22" s="7" t="s">
        <v>23</v>
      </c>
      <c r="B22" s="5"/>
      <c r="C22" s="8" t="s">
        <v>19</v>
      </c>
    </row>
    <row r="23" spans="1:3">
      <c r="A23" s="7" t="s">
        <v>24</v>
      </c>
      <c r="B23" s="5"/>
      <c r="C23" s="8" t="s">
        <v>20</v>
      </c>
    </row>
    <row r="26" spans="1:3">
      <c r="A26" t="s">
        <v>236</v>
      </c>
    </row>
    <row r="27" spans="1:3">
      <c r="A27" t="s">
        <v>231</v>
      </c>
    </row>
    <row r="28" spans="1:3">
      <c r="A28" t="s">
        <v>232</v>
      </c>
    </row>
    <row r="29" spans="1:3">
      <c r="A29" t="s">
        <v>233</v>
      </c>
    </row>
    <row r="30" spans="1:3">
      <c r="A30" t="s">
        <v>234</v>
      </c>
    </row>
    <row r="31" spans="1:3">
      <c r="A31" t="s">
        <v>235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TN-Liste_JBM</vt:lpstr>
      <vt:lpstr>Antrag_JBM</vt:lpstr>
      <vt:lpstr>Themenschlüssel</vt:lpstr>
      <vt:lpstr>Kennzeichen</vt:lpstr>
      <vt:lpstr>Themenschwerpunkte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BJR</dc:creator>
  <cp:lastModifiedBy>Veronika Rajcsanyi</cp:lastModifiedBy>
  <cp:lastPrinted>2018-03-26T14:25:05Z</cp:lastPrinted>
  <dcterms:created xsi:type="dcterms:W3CDTF">2009-01-16T09:25:25Z</dcterms:created>
  <dcterms:modified xsi:type="dcterms:W3CDTF">2018-08-22T09:59:39Z</dcterms:modified>
</cp:coreProperties>
</file>